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4"/>
  <workbookPr date1904="1" defaultThemeVersion="166925"/>
  <mc:AlternateContent xmlns:mc="http://schemas.openxmlformats.org/markup-compatibility/2006">
    <mc:Choice Requires="x15">
      <x15ac:absPath xmlns:x15ac="http://schemas.microsoft.com/office/spreadsheetml/2010/11/ac" url="/Users/kalavinka/Sites/btzone/"/>
    </mc:Choice>
  </mc:AlternateContent>
  <xr:revisionPtr revIDLastSave="0" documentId="13_ncr:1_{DF83F642-B4E0-4D49-B86B-9861EF82977A}" xr6:coauthVersionLast="47" xr6:coauthVersionMax="47" xr10:uidLastSave="{00000000-0000-0000-0000-000000000000}"/>
  <bookViews>
    <workbookView xWindow="20" yWindow="500" windowWidth="23740" windowHeight="23220" tabRatio="500" xr2:uid="{00000000-000D-0000-FFFF-FFFF00000000}"/>
  </bookViews>
  <sheets>
    <sheet name="Summary by Prefecture" sheetId="9" r:id="rId1"/>
    <sheet name="Summary by Year" sheetId="10" r:id="rId2"/>
    <sheet name="B-T" sheetId="1" r:id="rId3"/>
    <sheet name="Atsushi solo" sheetId="5" r:id="rId4"/>
    <sheet name="Lucy" sheetId="8" r:id="rId5"/>
    <sheet name="The Mortal" sheetId="6" r:id="rId6"/>
    <sheet name="Schaft" sheetId="2" r:id="rId7"/>
    <sheet name="Schwein" sheetId="3" r:id="rId8"/>
    <sheet name="Wild Wise Apes" sheetId="4" r:id="rId9"/>
    <sheet name="Yagami Toll" sheetId="7" r:id="rId10"/>
  </sheets>
  <definedNames>
    <definedName name="Years">'B-T'!$B$3:$AO$3</definedName>
    <definedName name="YearTotal">'B-T'!$B$53:$AO$53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53" i="7" l="1"/>
  <c r="C53" i="4"/>
  <c r="C53" i="3"/>
  <c r="N65" i="9"/>
  <c r="N63" i="9"/>
  <c r="AT19" i="10"/>
  <c r="F53" i="2"/>
  <c r="C53" i="6"/>
  <c r="C53" i="5"/>
  <c r="F53" i="8"/>
  <c r="AH8" i="10"/>
  <c r="Z8" i="10"/>
  <c r="L8" i="10"/>
  <c r="AO11" i="10"/>
  <c r="AN11" i="10"/>
  <c r="AN12" i="10" s="1"/>
  <c r="AM11" i="10"/>
  <c r="AM12" i="10" s="1"/>
  <c r="AK11" i="10"/>
  <c r="AJ11" i="10"/>
  <c r="AH11" i="10"/>
  <c r="AG11" i="10"/>
  <c r="AE11" i="10"/>
  <c r="AE12" i="10" s="1"/>
  <c r="AD11" i="10"/>
  <c r="AD12" i="10" s="1"/>
  <c r="V10" i="10"/>
  <c r="I8" i="10"/>
  <c r="AP8" i="10" s="1"/>
  <c r="S9" i="10"/>
  <c r="AG7" i="10"/>
  <c r="Z6" i="10"/>
  <c r="X6" i="10"/>
  <c r="X12" i="10" s="1"/>
  <c r="W6" i="10"/>
  <c r="W12" i="10" s="1"/>
  <c r="V6" i="10"/>
  <c r="AP6" i="10" s="1"/>
  <c r="V5" i="10"/>
  <c r="AP5" i="10" s="1"/>
  <c r="AO4" i="10"/>
  <c r="AN4" i="10"/>
  <c r="AM4" i="10"/>
  <c r="AL4" i="10"/>
  <c r="AK4" i="10"/>
  <c r="AJ4" i="10"/>
  <c r="AI4" i="10"/>
  <c r="AH4" i="10"/>
  <c r="AG4" i="10"/>
  <c r="AF4" i="10"/>
  <c r="AE4" i="10"/>
  <c r="AD4" i="10"/>
  <c r="AC4" i="10"/>
  <c r="AB4" i="10"/>
  <c r="AA4" i="10"/>
  <c r="Z4" i="10"/>
  <c r="Y4" i="10"/>
  <c r="X4" i="10"/>
  <c r="W4" i="10"/>
  <c r="V4" i="10"/>
  <c r="U4" i="10"/>
  <c r="T4" i="10"/>
  <c r="T12" i="10" s="1"/>
  <c r="S4" i="10"/>
  <c r="S12" i="10" s="1"/>
  <c r="R4" i="10"/>
  <c r="R12" i="10" s="1"/>
  <c r="Q4" i="10"/>
  <c r="Q12" i="10" s="1"/>
  <c r="P4" i="10"/>
  <c r="O4" i="10"/>
  <c r="N4" i="10"/>
  <c r="N12" i="10" s="1"/>
  <c r="M4" i="10"/>
  <c r="L4" i="10"/>
  <c r="L12" i="10" s="1"/>
  <c r="K4" i="10"/>
  <c r="K12" i="10" s="1"/>
  <c r="J4" i="10"/>
  <c r="I4" i="10"/>
  <c r="I12" i="10" s="1"/>
  <c r="H4" i="10"/>
  <c r="G4" i="10"/>
  <c r="F4" i="10"/>
  <c r="F12" i="10" s="1"/>
  <c r="E4" i="10"/>
  <c r="E12" i="10" s="1"/>
  <c r="D4" i="10"/>
  <c r="D12" i="10" s="1"/>
  <c r="C4" i="10"/>
  <c r="C12" i="10" s="1"/>
  <c r="B4" i="10"/>
  <c r="B12" i="10" s="1"/>
  <c r="AO12" i="10"/>
  <c r="AL12" i="10"/>
  <c r="AK12" i="10"/>
  <c r="AJ12" i="10"/>
  <c r="AI12" i="10"/>
  <c r="AH12" i="10"/>
  <c r="AG12" i="10"/>
  <c r="AF12" i="10"/>
  <c r="AC12" i="10"/>
  <c r="AB12" i="10"/>
  <c r="AA12" i="10"/>
  <c r="Z12" i="10"/>
  <c r="Y12" i="10"/>
  <c r="U12" i="10"/>
  <c r="P12" i="10"/>
  <c r="O12" i="10"/>
  <c r="M12" i="10"/>
  <c r="H12" i="10"/>
  <c r="G12" i="10"/>
  <c r="AP9" i="10"/>
  <c r="AP7" i="10"/>
  <c r="I52" i="9"/>
  <c r="H52" i="9"/>
  <c r="G52" i="9"/>
  <c r="F52" i="9"/>
  <c r="E52" i="9"/>
  <c r="D52" i="9"/>
  <c r="C52" i="9"/>
  <c r="I51" i="9"/>
  <c r="H51" i="9"/>
  <c r="G51" i="9"/>
  <c r="F51" i="9"/>
  <c r="E51" i="9"/>
  <c r="D51" i="9"/>
  <c r="C51" i="9"/>
  <c r="I50" i="9"/>
  <c r="H50" i="9"/>
  <c r="G50" i="9"/>
  <c r="F50" i="9"/>
  <c r="E50" i="9"/>
  <c r="D50" i="9"/>
  <c r="C50" i="9"/>
  <c r="I49" i="9"/>
  <c r="H49" i="9"/>
  <c r="G49" i="9"/>
  <c r="F49" i="9"/>
  <c r="E49" i="9"/>
  <c r="D49" i="9"/>
  <c r="C49" i="9"/>
  <c r="I48" i="9"/>
  <c r="H48" i="9"/>
  <c r="G48" i="9"/>
  <c r="F48" i="9"/>
  <c r="E48" i="9"/>
  <c r="D48" i="9"/>
  <c r="C48" i="9"/>
  <c r="I47" i="9"/>
  <c r="H47" i="9"/>
  <c r="G47" i="9"/>
  <c r="F47" i="9"/>
  <c r="E47" i="9"/>
  <c r="D47" i="9"/>
  <c r="C47" i="9"/>
  <c r="I46" i="9"/>
  <c r="H46" i="9"/>
  <c r="G46" i="9"/>
  <c r="F46" i="9"/>
  <c r="E46" i="9"/>
  <c r="D46" i="9"/>
  <c r="C46" i="9"/>
  <c r="I45" i="9"/>
  <c r="H45" i="9"/>
  <c r="G45" i="9"/>
  <c r="F45" i="9"/>
  <c r="E45" i="9"/>
  <c r="D45" i="9"/>
  <c r="C45" i="9"/>
  <c r="I44" i="9"/>
  <c r="H44" i="9"/>
  <c r="G44" i="9"/>
  <c r="F44" i="9"/>
  <c r="E44" i="9"/>
  <c r="D44" i="9"/>
  <c r="C44" i="9"/>
  <c r="I43" i="9"/>
  <c r="H43" i="9"/>
  <c r="H60" i="9" s="1"/>
  <c r="G43" i="9"/>
  <c r="F43" i="9"/>
  <c r="E43" i="9"/>
  <c r="D43" i="9"/>
  <c r="C43" i="9"/>
  <c r="I42" i="9"/>
  <c r="H42" i="9"/>
  <c r="G42" i="9"/>
  <c r="F42" i="9"/>
  <c r="E42" i="9"/>
  <c r="D42" i="9"/>
  <c r="C42" i="9"/>
  <c r="I41" i="9"/>
  <c r="H41" i="9"/>
  <c r="G41" i="9"/>
  <c r="F41" i="9"/>
  <c r="F57" i="9" s="1"/>
  <c r="E41" i="9"/>
  <c r="D41" i="9"/>
  <c r="C41" i="9"/>
  <c r="I40" i="9"/>
  <c r="H40" i="9"/>
  <c r="G40" i="9"/>
  <c r="F40" i="9"/>
  <c r="E40" i="9"/>
  <c r="D40" i="9"/>
  <c r="C40" i="9"/>
  <c r="I39" i="9"/>
  <c r="H39" i="9"/>
  <c r="G39" i="9"/>
  <c r="F39" i="9"/>
  <c r="E39" i="9"/>
  <c r="D39" i="9"/>
  <c r="C39" i="9"/>
  <c r="I38" i="9"/>
  <c r="H38" i="9"/>
  <c r="G38" i="9"/>
  <c r="F38" i="9"/>
  <c r="E38" i="9"/>
  <c r="D38" i="9"/>
  <c r="C38" i="9"/>
  <c r="I37" i="9"/>
  <c r="H37" i="9"/>
  <c r="G37" i="9"/>
  <c r="F37" i="9"/>
  <c r="E37" i="9"/>
  <c r="D37" i="9"/>
  <c r="C37" i="9"/>
  <c r="C59" i="9" s="1"/>
  <c r="I36" i="9"/>
  <c r="H36" i="9"/>
  <c r="G36" i="9"/>
  <c r="F36" i="9"/>
  <c r="E36" i="9"/>
  <c r="D36" i="9"/>
  <c r="C36" i="9"/>
  <c r="I35" i="9"/>
  <c r="H35" i="9"/>
  <c r="G35" i="9"/>
  <c r="F35" i="9"/>
  <c r="E35" i="9"/>
  <c r="D35" i="9"/>
  <c r="C35" i="9"/>
  <c r="I34" i="9"/>
  <c r="H34" i="9"/>
  <c r="G34" i="9"/>
  <c r="F34" i="9"/>
  <c r="E34" i="9"/>
  <c r="D34" i="9"/>
  <c r="C34" i="9"/>
  <c r="I33" i="9"/>
  <c r="H33" i="9"/>
  <c r="G33" i="9"/>
  <c r="F33" i="9"/>
  <c r="E33" i="9"/>
  <c r="D33" i="9"/>
  <c r="C33" i="9"/>
  <c r="I32" i="9"/>
  <c r="H32" i="9"/>
  <c r="G32" i="9"/>
  <c r="F32" i="9"/>
  <c r="E32" i="9"/>
  <c r="D32" i="9"/>
  <c r="C32" i="9"/>
  <c r="I31" i="9"/>
  <c r="H31" i="9"/>
  <c r="G31" i="9"/>
  <c r="F31" i="9"/>
  <c r="E31" i="9"/>
  <c r="D31" i="9"/>
  <c r="C31" i="9"/>
  <c r="I30" i="9"/>
  <c r="H30" i="9"/>
  <c r="G30" i="9"/>
  <c r="F30" i="9"/>
  <c r="E30" i="9"/>
  <c r="D30" i="9"/>
  <c r="C30" i="9"/>
  <c r="I29" i="9"/>
  <c r="H29" i="9"/>
  <c r="G29" i="9"/>
  <c r="F29" i="9"/>
  <c r="E29" i="9"/>
  <c r="D29" i="9"/>
  <c r="C29" i="9"/>
  <c r="I28" i="9"/>
  <c r="H28" i="9"/>
  <c r="G28" i="9"/>
  <c r="F28" i="9"/>
  <c r="E28" i="9"/>
  <c r="D28" i="9"/>
  <c r="C28" i="9"/>
  <c r="I27" i="9"/>
  <c r="H27" i="9"/>
  <c r="G27" i="9"/>
  <c r="F27" i="9"/>
  <c r="E27" i="9"/>
  <c r="D27" i="9"/>
  <c r="C27" i="9"/>
  <c r="I26" i="9"/>
  <c r="H26" i="9"/>
  <c r="H59" i="9" s="1"/>
  <c r="G26" i="9"/>
  <c r="G59" i="9" s="1"/>
  <c r="F26" i="9"/>
  <c r="E26" i="9"/>
  <c r="D26" i="9"/>
  <c r="C26" i="9"/>
  <c r="I25" i="9"/>
  <c r="H25" i="9"/>
  <c r="G25" i="9"/>
  <c r="F25" i="9"/>
  <c r="E25" i="9"/>
  <c r="D25" i="9"/>
  <c r="C25" i="9"/>
  <c r="I24" i="9"/>
  <c r="H24" i="9"/>
  <c r="G24" i="9"/>
  <c r="F24" i="9"/>
  <c r="E24" i="9"/>
  <c r="D24" i="9"/>
  <c r="J24" i="9" s="1"/>
  <c r="C24" i="9"/>
  <c r="I23" i="9"/>
  <c r="H23" i="9"/>
  <c r="G23" i="9"/>
  <c r="F23" i="9"/>
  <c r="E23" i="9"/>
  <c r="D23" i="9"/>
  <c r="C23" i="9"/>
  <c r="I22" i="9"/>
  <c r="H22" i="9"/>
  <c r="G22" i="9"/>
  <c r="F22" i="9"/>
  <c r="E22" i="9"/>
  <c r="D22" i="9"/>
  <c r="C22" i="9"/>
  <c r="I21" i="9"/>
  <c r="H21" i="9"/>
  <c r="G21" i="9"/>
  <c r="F21" i="9"/>
  <c r="E21" i="9"/>
  <c r="D21" i="9"/>
  <c r="C21" i="9"/>
  <c r="I20" i="9"/>
  <c r="H20" i="9"/>
  <c r="G20" i="9"/>
  <c r="F20" i="9"/>
  <c r="E20" i="9"/>
  <c r="D20" i="9"/>
  <c r="C20" i="9"/>
  <c r="I19" i="9"/>
  <c r="H19" i="9"/>
  <c r="G19" i="9"/>
  <c r="F19" i="9"/>
  <c r="E19" i="9"/>
  <c r="D19" i="9"/>
  <c r="C19" i="9"/>
  <c r="I18" i="9"/>
  <c r="H18" i="9"/>
  <c r="G18" i="9"/>
  <c r="F18" i="9"/>
  <c r="E18" i="9"/>
  <c r="D18" i="9"/>
  <c r="C18" i="9"/>
  <c r="I17" i="9"/>
  <c r="H17" i="9"/>
  <c r="G17" i="9"/>
  <c r="F17" i="9"/>
  <c r="E17" i="9"/>
  <c r="D17" i="9"/>
  <c r="C17" i="9"/>
  <c r="I16" i="9"/>
  <c r="H16" i="9"/>
  <c r="G16" i="9"/>
  <c r="F16" i="9"/>
  <c r="E16" i="9"/>
  <c r="D16" i="9"/>
  <c r="C16" i="9"/>
  <c r="I15" i="9"/>
  <c r="I58" i="9" s="1"/>
  <c r="H15" i="9"/>
  <c r="G15" i="9"/>
  <c r="F15" i="9"/>
  <c r="E15" i="9"/>
  <c r="E58" i="9" s="1"/>
  <c r="D15" i="9"/>
  <c r="D58" i="9" s="1"/>
  <c r="C15" i="9"/>
  <c r="C58" i="9" s="1"/>
  <c r="I14" i="9"/>
  <c r="H14" i="9"/>
  <c r="G14" i="9"/>
  <c r="F14" i="9"/>
  <c r="E14" i="9"/>
  <c r="D14" i="9"/>
  <c r="D57" i="9" s="1"/>
  <c r="C14" i="9"/>
  <c r="I13" i="9"/>
  <c r="H13" i="9"/>
  <c r="G13" i="9"/>
  <c r="F13" i="9"/>
  <c r="E13" i="9"/>
  <c r="D13" i="9"/>
  <c r="C13" i="9"/>
  <c r="I12" i="9"/>
  <c r="H12" i="9"/>
  <c r="G12" i="9"/>
  <c r="F12" i="9"/>
  <c r="E12" i="9"/>
  <c r="D12" i="9"/>
  <c r="C12" i="9"/>
  <c r="I11" i="9"/>
  <c r="H11" i="9"/>
  <c r="G11" i="9"/>
  <c r="F11" i="9"/>
  <c r="E11" i="9"/>
  <c r="D11" i="9"/>
  <c r="C11" i="9"/>
  <c r="I10" i="9"/>
  <c r="I61" i="9" s="1"/>
  <c r="H10" i="9"/>
  <c r="G10" i="9"/>
  <c r="F10" i="9"/>
  <c r="E10" i="9"/>
  <c r="D10" i="9"/>
  <c r="C10" i="9"/>
  <c r="I9" i="9"/>
  <c r="H9" i="9"/>
  <c r="G9" i="9"/>
  <c r="F9" i="9"/>
  <c r="E9" i="9"/>
  <c r="E56" i="9" s="1"/>
  <c r="D9" i="9"/>
  <c r="C9" i="9"/>
  <c r="I8" i="9"/>
  <c r="H8" i="9"/>
  <c r="G8" i="9"/>
  <c r="G62" i="9" s="1"/>
  <c r="F8" i="9"/>
  <c r="F62" i="9" s="1"/>
  <c r="E8" i="9"/>
  <c r="E62" i="9" s="1"/>
  <c r="D8" i="9"/>
  <c r="C8" i="9"/>
  <c r="I7" i="9"/>
  <c r="H7" i="9"/>
  <c r="G7" i="9"/>
  <c r="F7" i="9"/>
  <c r="E7" i="9"/>
  <c r="D7" i="9"/>
  <c r="C7" i="9"/>
  <c r="I6" i="9"/>
  <c r="H6" i="9"/>
  <c r="G6" i="9"/>
  <c r="F6" i="9"/>
  <c r="E6" i="9"/>
  <c r="D6" i="9"/>
  <c r="C6" i="9"/>
  <c r="I5" i="9"/>
  <c r="H5" i="9"/>
  <c r="G5" i="9"/>
  <c r="G63" i="9" s="1"/>
  <c r="F5" i="9"/>
  <c r="E5" i="9"/>
  <c r="D5" i="9"/>
  <c r="C5" i="9"/>
  <c r="I4" i="9"/>
  <c r="H4" i="9"/>
  <c r="G4" i="9"/>
  <c r="F4" i="9"/>
  <c r="F56" i="9" s="1"/>
  <c r="E4" i="9"/>
  <c r="D4" i="9"/>
  <c r="C4" i="9"/>
  <c r="B52" i="9"/>
  <c r="B51" i="9"/>
  <c r="B50" i="9"/>
  <c r="B49" i="9"/>
  <c r="B48" i="9"/>
  <c r="B47" i="9"/>
  <c r="B46" i="9"/>
  <c r="B45" i="9"/>
  <c r="B44" i="9"/>
  <c r="B43" i="9"/>
  <c r="B42" i="9"/>
  <c r="B41" i="9"/>
  <c r="B40" i="9"/>
  <c r="B39" i="9"/>
  <c r="B38" i="9"/>
  <c r="B37" i="9"/>
  <c r="B36" i="9"/>
  <c r="J36" i="9" s="1"/>
  <c r="B35" i="9"/>
  <c r="B34" i="9"/>
  <c r="B33" i="9"/>
  <c r="B32" i="9"/>
  <c r="B31" i="9"/>
  <c r="B30" i="9"/>
  <c r="B29" i="9"/>
  <c r="B28" i="9"/>
  <c r="B27" i="9"/>
  <c r="B26" i="9"/>
  <c r="B25" i="9"/>
  <c r="B24" i="9"/>
  <c r="B23" i="9"/>
  <c r="B22" i="9"/>
  <c r="B21" i="9"/>
  <c r="B20" i="9"/>
  <c r="B62" i="9" s="1"/>
  <c r="B19" i="9"/>
  <c r="B18" i="9"/>
  <c r="B17" i="9"/>
  <c r="B16" i="9"/>
  <c r="B15" i="9"/>
  <c r="B14" i="9"/>
  <c r="J14" i="9" s="1"/>
  <c r="B13" i="9"/>
  <c r="B12" i="9"/>
  <c r="B11" i="9"/>
  <c r="B10" i="9"/>
  <c r="B61" i="9" s="1"/>
  <c r="B9" i="9"/>
  <c r="B8" i="9"/>
  <c r="B7" i="9"/>
  <c r="B6" i="9"/>
  <c r="B5" i="9"/>
  <c r="B4" i="9"/>
  <c r="J4" i="9" s="1"/>
  <c r="F63" i="9"/>
  <c r="I62" i="9"/>
  <c r="H58" i="9"/>
  <c r="G58" i="9"/>
  <c r="F58" i="9"/>
  <c r="B58" i="9"/>
  <c r="J46" i="9"/>
  <c r="E63" i="8"/>
  <c r="D63" i="8"/>
  <c r="C63" i="8"/>
  <c r="B63" i="8"/>
  <c r="E62" i="8"/>
  <c r="D62" i="8"/>
  <c r="C62" i="8"/>
  <c r="B62" i="8"/>
  <c r="E61" i="8"/>
  <c r="D61" i="8"/>
  <c r="C61" i="8"/>
  <c r="B61" i="8"/>
  <c r="E60" i="8"/>
  <c r="D60" i="8"/>
  <c r="C60" i="8"/>
  <c r="B60" i="8"/>
  <c r="E59" i="8"/>
  <c r="D59" i="8"/>
  <c r="C59" i="8"/>
  <c r="B59" i="8"/>
  <c r="E58" i="8"/>
  <c r="D58" i="8"/>
  <c r="C58" i="8"/>
  <c r="B58" i="8"/>
  <c r="E57" i="8"/>
  <c r="D57" i="8"/>
  <c r="C57" i="8"/>
  <c r="B57" i="8"/>
  <c r="E56" i="8"/>
  <c r="D56" i="8"/>
  <c r="C56" i="8"/>
  <c r="B56" i="8"/>
  <c r="E53" i="8"/>
  <c r="I60" i="8" s="1"/>
  <c r="D53" i="8"/>
  <c r="C53" i="8"/>
  <c r="B53" i="8"/>
  <c r="F52" i="8"/>
  <c r="F51" i="8"/>
  <c r="F50" i="8"/>
  <c r="F49" i="8"/>
  <c r="F48" i="8"/>
  <c r="F47" i="8"/>
  <c r="F46" i="8"/>
  <c r="F45" i="8"/>
  <c r="F44" i="8"/>
  <c r="F43" i="8"/>
  <c r="F42" i="8"/>
  <c r="F41" i="8"/>
  <c r="F40" i="8"/>
  <c r="F39" i="8"/>
  <c r="F38" i="8"/>
  <c r="F37" i="8"/>
  <c r="F36" i="8"/>
  <c r="F35" i="8"/>
  <c r="F34" i="8"/>
  <c r="F33" i="8"/>
  <c r="F32" i="8"/>
  <c r="F31" i="8"/>
  <c r="F30" i="8"/>
  <c r="F29" i="8"/>
  <c r="F28" i="8"/>
  <c r="F27" i="8"/>
  <c r="F26" i="8"/>
  <c r="F25" i="8"/>
  <c r="F24" i="8"/>
  <c r="F23" i="8"/>
  <c r="F22" i="8"/>
  <c r="F21" i="8"/>
  <c r="F20" i="8"/>
  <c r="F19" i="8"/>
  <c r="F18" i="8"/>
  <c r="F17" i="8"/>
  <c r="F16" i="8"/>
  <c r="F15" i="8"/>
  <c r="F14" i="8"/>
  <c r="F13" i="8"/>
  <c r="F12" i="8"/>
  <c r="F11" i="8"/>
  <c r="F10" i="8"/>
  <c r="F9" i="8"/>
  <c r="F8" i="8"/>
  <c r="F7" i="8"/>
  <c r="F6" i="8"/>
  <c r="F5" i="8"/>
  <c r="F4" i="8"/>
  <c r="F57" i="4"/>
  <c r="I57" i="2"/>
  <c r="I56" i="2"/>
  <c r="I55" i="2"/>
  <c r="F57" i="3"/>
  <c r="J63" i="7"/>
  <c r="I63" i="7"/>
  <c r="H63" i="7"/>
  <c r="G63" i="7"/>
  <c r="F63" i="7"/>
  <c r="E63" i="7"/>
  <c r="D63" i="7"/>
  <c r="C63" i="7"/>
  <c r="B63" i="7"/>
  <c r="J62" i="7"/>
  <c r="I62" i="7"/>
  <c r="H62" i="7"/>
  <c r="G62" i="7"/>
  <c r="F62" i="7"/>
  <c r="E62" i="7"/>
  <c r="D62" i="7"/>
  <c r="C62" i="7"/>
  <c r="B62" i="7"/>
  <c r="J61" i="7"/>
  <c r="I61" i="7"/>
  <c r="H61" i="7"/>
  <c r="G61" i="7"/>
  <c r="F61" i="7"/>
  <c r="E61" i="7"/>
  <c r="D61" i="7"/>
  <c r="C61" i="7"/>
  <c r="B61" i="7"/>
  <c r="J60" i="7"/>
  <c r="I60" i="7"/>
  <c r="H60" i="7"/>
  <c r="G60" i="7"/>
  <c r="F60" i="7"/>
  <c r="E60" i="7"/>
  <c r="D60" i="7"/>
  <c r="C60" i="7"/>
  <c r="B60" i="7"/>
  <c r="J59" i="7"/>
  <c r="I59" i="7"/>
  <c r="H59" i="7"/>
  <c r="G59" i="7"/>
  <c r="F59" i="7"/>
  <c r="E59" i="7"/>
  <c r="D59" i="7"/>
  <c r="C59" i="7"/>
  <c r="B59" i="7"/>
  <c r="J58" i="7"/>
  <c r="I58" i="7"/>
  <c r="H58" i="7"/>
  <c r="G58" i="7"/>
  <c r="F58" i="7"/>
  <c r="E58" i="7"/>
  <c r="D58" i="7"/>
  <c r="C58" i="7"/>
  <c r="B58" i="7"/>
  <c r="J57" i="7"/>
  <c r="I57" i="7"/>
  <c r="H57" i="7"/>
  <c r="G57" i="7"/>
  <c r="F57" i="7"/>
  <c r="E57" i="7"/>
  <c r="D57" i="7"/>
  <c r="C57" i="7"/>
  <c r="B57" i="7"/>
  <c r="J56" i="7"/>
  <c r="I56" i="7"/>
  <c r="H56" i="7"/>
  <c r="G56" i="7"/>
  <c r="F56" i="7"/>
  <c r="E56" i="7"/>
  <c r="D56" i="7"/>
  <c r="C56" i="7"/>
  <c r="B56" i="7"/>
  <c r="J53" i="7"/>
  <c r="I53" i="7"/>
  <c r="H53" i="7"/>
  <c r="G53" i="7"/>
  <c r="F53" i="7"/>
  <c r="E53" i="7"/>
  <c r="D53" i="7"/>
  <c r="C53" i="7"/>
  <c r="B53" i="7"/>
  <c r="K52" i="7"/>
  <c r="K51" i="7"/>
  <c r="K50" i="7"/>
  <c r="K49" i="7"/>
  <c r="K48" i="7"/>
  <c r="K47" i="7"/>
  <c r="K46" i="7"/>
  <c r="K45" i="7"/>
  <c r="K44" i="7"/>
  <c r="K43" i="7"/>
  <c r="K42" i="7"/>
  <c r="K41" i="7"/>
  <c r="K40" i="7"/>
  <c r="K39" i="7"/>
  <c r="K38" i="7"/>
  <c r="K37" i="7"/>
  <c r="K36" i="7"/>
  <c r="K35" i="7"/>
  <c r="K34" i="7"/>
  <c r="K33" i="7"/>
  <c r="K32" i="7"/>
  <c r="K31" i="7"/>
  <c r="K30" i="7"/>
  <c r="K29" i="7"/>
  <c r="K28" i="7"/>
  <c r="K27" i="7"/>
  <c r="K26" i="7"/>
  <c r="K25" i="7"/>
  <c r="K24" i="7"/>
  <c r="K23" i="7"/>
  <c r="K22" i="7"/>
  <c r="K21" i="7"/>
  <c r="K20" i="7"/>
  <c r="K19" i="7"/>
  <c r="K18" i="7"/>
  <c r="K17" i="7"/>
  <c r="K16" i="7"/>
  <c r="K15" i="7"/>
  <c r="K14" i="7"/>
  <c r="K13" i="7"/>
  <c r="K12" i="7"/>
  <c r="K11" i="7"/>
  <c r="K10" i="7"/>
  <c r="K9" i="7"/>
  <c r="K8" i="7"/>
  <c r="K7" i="7"/>
  <c r="K6" i="7"/>
  <c r="K5" i="7"/>
  <c r="K4" i="7"/>
  <c r="C63" i="6"/>
  <c r="B63" i="6"/>
  <c r="B62" i="6"/>
  <c r="C62" i="6" s="1"/>
  <c r="B61" i="6"/>
  <c r="C61" i="6" s="1"/>
  <c r="B60" i="6"/>
  <c r="C60" i="6" s="1"/>
  <c r="B59" i="6"/>
  <c r="C59" i="6" s="1"/>
  <c r="C58" i="6"/>
  <c r="B58" i="6"/>
  <c r="B57" i="6"/>
  <c r="C57" i="6" s="1"/>
  <c r="B56" i="6"/>
  <c r="C56" i="6" s="1"/>
  <c r="B53" i="6"/>
  <c r="C52" i="6"/>
  <c r="C51" i="6"/>
  <c r="C50" i="6"/>
  <c r="C49" i="6"/>
  <c r="C48" i="6"/>
  <c r="C47" i="6"/>
  <c r="C46" i="6"/>
  <c r="C45" i="6"/>
  <c r="C44" i="6"/>
  <c r="C43" i="6"/>
  <c r="C42" i="6"/>
  <c r="C41" i="6"/>
  <c r="C40" i="6"/>
  <c r="C39" i="6"/>
  <c r="C38" i="6"/>
  <c r="C37" i="6"/>
  <c r="C36" i="6"/>
  <c r="C35" i="6"/>
  <c r="C34" i="6"/>
  <c r="C33" i="6"/>
  <c r="C32" i="6"/>
  <c r="C31" i="6"/>
  <c r="C30" i="6"/>
  <c r="C29" i="6"/>
  <c r="C28" i="6"/>
  <c r="C27" i="6"/>
  <c r="C26" i="6"/>
  <c r="C25" i="6"/>
  <c r="C24" i="6"/>
  <c r="C23" i="6"/>
  <c r="C22" i="6"/>
  <c r="C21" i="6"/>
  <c r="C20" i="6"/>
  <c r="C19" i="6"/>
  <c r="C18" i="6"/>
  <c r="C17" i="6"/>
  <c r="C16" i="6"/>
  <c r="C15" i="6"/>
  <c r="C14" i="6"/>
  <c r="C13" i="6"/>
  <c r="C12" i="6"/>
  <c r="C11" i="6"/>
  <c r="C10" i="6"/>
  <c r="C9" i="6"/>
  <c r="C8" i="6"/>
  <c r="C7" i="6"/>
  <c r="C6" i="6"/>
  <c r="C5" i="6"/>
  <c r="C4" i="6"/>
  <c r="C63" i="5"/>
  <c r="B63" i="5"/>
  <c r="B62" i="5"/>
  <c r="C62" i="5" s="1"/>
  <c r="B61" i="5"/>
  <c r="C61" i="5" s="1"/>
  <c r="B60" i="5"/>
  <c r="C60" i="5" s="1"/>
  <c r="B59" i="5"/>
  <c r="C59" i="5" s="1"/>
  <c r="C58" i="5"/>
  <c r="B58" i="5"/>
  <c r="B57" i="5"/>
  <c r="C57" i="5" s="1"/>
  <c r="B56" i="5"/>
  <c r="C56" i="5" s="1"/>
  <c r="B53" i="5"/>
  <c r="C52" i="5"/>
  <c r="C51" i="5"/>
  <c r="C50" i="5"/>
  <c r="C49" i="5"/>
  <c r="C48" i="5"/>
  <c r="C47" i="5"/>
  <c r="C46" i="5"/>
  <c r="C45" i="5"/>
  <c r="C44" i="5"/>
  <c r="C43" i="5"/>
  <c r="C42" i="5"/>
  <c r="C41" i="5"/>
  <c r="C40" i="5"/>
  <c r="C39" i="5"/>
  <c r="C38" i="5"/>
  <c r="C37" i="5"/>
  <c r="C36" i="5"/>
  <c r="C35" i="5"/>
  <c r="C34" i="5"/>
  <c r="C33" i="5"/>
  <c r="C32" i="5"/>
  <c r="C31" i="5"/>
  <c r="C30" i="5"/>
  <c r="C29" i="5"/>
  <c r="C28" i="5"/>
  <c r="C27" i="5"/>
  <c r="C26" i="5"/>
  <c r="C25" i="5"/>
  <c r="C24" i="5"/>
  <c r="C23" i="5"/>
  <c r="C22" i="5"/>
  <c r="C21" i="5"/>
  <c r="C20" i="5"/>
  <c r="C19" i="5"/>
  <c r="C18" i="5"/>
  <c r="C17" i="5"/>
  <c r="C16" i="5"/>
  <c r="C15" i="5"/>
  <c r="C14" i="5"/>
  <c r="C13" i="5"/>
  <c r="C12" i="5"/>
  <c r="C11" i="5"/>
  <c r="C10" i="5"/>
  <c r="C9" i="5"/>
  <c r="C8" i="5"/>
  <c r="C7" i="5"/>
  <c r="C6" i="5"/>
  <c r="C5" i="5"/>
  <c r="C4" i="5"/>
  <c r="B63" i="4"/>
  <c r="C63" i="4" s="1"/>
  <c r="B62" i="4"/>
  <c r="C62" i="4" s="1"/>
  <c r="B61" i="4"/>
  <c r="C61" i="4" s="1"/>
  <c r="B60" i="4"/>
  <c r="C60" i="4" s="1"/>
  <c r="F59" i="4"/>
  <c r="G59" i="4" s="1"/>
  <c r="B59" i="4"/>
  <c r="C59" i="4" s="1"/>
  <c r="B58" i="4"/>
  <c r="C58" i="4" s="1"/>
  <c r="B57" i="4"/>
  <c r="C57" i="4" s="1"/>
  <c r="B56" i="4"/>
  <c r="C56" i="4" s="1"/>
  <c r="B53" i="4"/>
  <c r="F60" i="4" s="1"/>
  <c r="G60" i="4" s="1"/>
  <c r="C52" i="4"/>
  <c r="C51" i="4"/>
  <c r="C50" i="4"/>
  <c r="C49" i="4"/>
  <c r="C48" i="4"/>
  <c r="C47" i="4"/>
  <c r="C46" i="4"/>
  <c r="C45" i="4"/>
  <c r="C44" i="4"/>
  <c r="C43" i="4"/>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C10" i="4"/>
  <c r="C9" i="4"/>
  <c r="C8" i="4"/>
  <c r="C7" i="4"/>
  <c r="C6" i="4"/>
  <c r="C5" i="4"/>
  <c r="C4" i="4"/>
  <c r="B63" i="3"/>
  <c r="C63" i="3" s="1"/>
  <c r="B62" i="3"/>
  <c r="C62" i="3" s="1"/>
  <c r="B61" i="3"/>
  <c r="C61" i="3"/>
  <c r="B60" i="3"/>
  <c r="C60" i="3" s="1"/>
  <c r="B59" i="3"/>
  <c r="C59" i="3" s="1"/>
  <c r="B58" i="3"/>
  <c r="C58" i="3"/>
  <c r="B57" i="3"/>
  <c r="C57" i="3"/>
  <c r="B56" i="3"/>
  <c r="C56" i="3" s="1"/>
  <c r="B53" i="3"/>
  <c r="F60" i="3" s="1"/>
  <c r="G60" i="3" s="1"/>
  <c r="C52" i="3"/>
  <c r="C51" i="3"/>
  <c r="C50" i="3"/>
  <c r="C49" i="3"/>
  <c r="C48" i="3"/>
  <c r="C47" i="3"/>
  <c r="C46" i="3"/>
  <c r="C45" i="3"/>
  <c r="C44" i="3"/>
  <c r="C43" i="3"/>
  <c r="C42" i="3"/>
  <c r="C41" i="3"/>
  <c r="C40" i="3"/>
  <c r="C39" i="3"/>
  <c r="C38" i="3"/>
  <c r="C37" i="3"/>
  <c r="C36" i="3"/>
  <c r="C35" i="3"/>
  <c r="C34" i="3"/>
  <c r="C33" i="3"/>
  <c r="C32" i="3"/>
  <c r="C31" i="3"/>
  <c r="C30" i="3"/>
  <c r="C29" i="3"/>
  <c r="C28" i="3"/>
  <c r="C27" i="3"/>
  <c r="C26" i="3"/>
  <c r="C25" i="3"/>
  <c r="C24" i="3"/>
  <c r="C23" i="3"/>
  <c r="C22" i="3"/>
  <c r="C21" i="3"/>
  <c r="C20" i="3"/>
  <c r="C19" i="3"/>
  <c r="C18" i="3"/>
  <c r="C17" i="3"/>
  <c r="C16" i="3"/>
  <c r="C15" i="3"/>
  <c r="C14" i="3"/>
  <c r="C13" i="3"/>
  <c r="C12" i="3"/>
  <c r="C11" i="3"/>
  <c r="C10" i="3"/>
  <c r="C9" i="3"/>
  <c r="C8" i="3"/>
  <c r="C7" i="3"/>
  <c r="C6" i="3"/>
  <c r="C5" i="3"/>
  <c r="C4" i="3"/>
  <c r="E63" i="2"/>
  <c r="D63" i="2"/>
  <c r="C63" i="2"/>
  <c r="B63" i="2"/>
  <c r="E62" i="2"/>
  <c r="D62" i="2"/>
  <c r="C62" i="2"/>
  <c r="B62" i="2"/>
  <c r="E61" i="2"/>
  <c r="D61" i="2"/>
  <c r="C61" i="2"/>
  <c r="B61" i="2"/>
  <c r="E60" i="2"/>
  <c r="D60" i="2"/>
  <c r="C60" i="2"/>
  <c r="B60" i="2"/>
  <c r="E59" i="2"/>
  <c r="D59" i="2"/>
  <c r="C59" i="2"/>
  <c r="B59" i="2"/>
  <c r="E58" i="2"/>
  <c r="D58" i="2"/>
  <c r="C58" i="2"/>
  <c r="B58" i="2"/>
  <c r="E57" i="2"/>
  <c r="D57" i="2"/>
  <c r="C57" i="2"/>
  <c r="B57" i="2"/>
  <c r="E56" i="2"/>
  <c r="D56" i="2"/>
  <c r="C56" i="2"/>
  <c r="B56" i="2"/>
  <c r="E53" i="2"/>
  <c r="D53" i="2"/>
  <c r="C53" i="2"/>
  <c r="B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4" i="2"/>
  <c r="F13" i="2"/>
  <c r="F12" i="2"/>
  <c r="F11" i="2"/>
  <c r="F10" i="2"/>
  <c r="F9" i="2"/>
  <c r="F8" i="2"/>
  <c r="F7" i="2"/>
  <c r="F6" i="2"/>
  <c r="F5" i="2"/>
  <c r="F4" i="2"/>
  <c r="AT59" i="1"/>
  <c r="AS60" i="1"/>
  <c r="AS59" i="1"/>
  <c r="AP63" i="1"/>
  <c r="AP62" i="1"/>
  <c r="AP61" i="1"/>
  <c r="AP60" i="1"/>
  <c r="AP59" i="1"/>
  <c r="AP58" i="1"/>
  <c r="AP57" i="1"/>
  <c r="AP56" i="1"/>
  <c r="AS58" i="1"/>
  <c r="AS57" i="1"/>
  <c r="AS56" i="1"/>
  <c r="AS55" i="1"/>
  <c r="AS54" i="1"/>
  <c r="AP53" i="1"/>
  <c r="AO53" i="1"/>
  <c r="AN53" i="1"/>
  <c r="AM53" i="1"/>
  <c r="AL53" i="1"/>
  <c r="AK53" i="1"/>
  <c r="AJ53" i="1"/>
  <c r="AI53" i="1"/>
  <c r="AH53" i="1"/>
  <c r="AG53" i="1"/>
  <c r="AF53" i="1"/>
  <c r="AE53" i="1"/>
  <c r="AD53" i="1"/>
  <c r="AC53" i="1"/>
  <c r="AB53" i="1"/>
  <c r="AA53" i="1"/>
  <c r="Z53" i="1"/>
  <c r="Y53" i="1"/>
  <c r="X53" i="1"/>
  <c r="W53" i="1"/>
  <c r="V53" i="1"/>
  <c r="U53" i="1"/>
  <c r="T53" i="1"/>
  <c r="S53" i="1"/>
  <c r="R53" i="1"/>
  <c r="Q53" i="1"/>
  <c r="P53" i="1"/>
  <c r="O53" i="1"/>
  <c r="N53" i="1"/>
  <c r="M53" i="1"/>
  <c r="L53" i="1"/>
  <c r="K53" i="1"/>
  <c r="J53" i="1"/>
  <c r="I53" i="1"/>
  <c r="H53" i="1"/>
  <c r="G53" i="1"/>
  <c r="F53" i="1"/>
  <c r="E53" i="1"/>
  <c r="D53" i="1"/>
  <c r="C53" i="1"/>
  <c r="B53" i="1"/>
  <c r="AP52" i="1"/>
  <c r="B60" i="1"/>
  <c r="AO63" i="1"/>
  <c r="AO62" i="1"/>
  <c r="AO61" i="1"/>
  <c r="AO60" i="1"/>
  <c r="AO59" i="1"/>
  <c r="AO58" i="1"/>
  <c r="AO57" i="1"/>
  <c r="AO56" i="1"/>
  <c r="AP51" i="1"/>
  <c r="AP50" i="1"/>
  <c r="AP49" i="1"/>
  <c r="AP48" i="1"/>
  <c r="AP47" i="1"/>
  <c r="AP46" i="1"/>
  <c r="AP45" i="1"/>
  <c r="AP44" i="1"/>
  <c r="AP43" i="1"/>
  <c r="AP42" i="1"/>
  <c r="AP41" i="1"/>
  <c r="AP40" i="1"/>
  <c r="AP39" i="1"/>
  <c r="AP38" i="1"/>
  <c r="AP37" i="1"/>
  <c r="AP36" i="1"/>
  <c r="AP35" i="1"/>
  <c r="AP34" i="1"/>
  <c r="AP33" i="1"/>
  <c r="AP32" i="1"/>
  <c r="AP31" i="1"/>
  <c r="AP30" i="1"/>
  <c r="AP29" i="1"/>
  <c r="AP28" i="1"/>
  <c r="AP27" i="1"/>
  <c r="AP26" i="1"/>
  <c r="AP25" i="1"/>
  <c r="AP24" i="1"/>
  <c r="AP23" i="1"/>
  <c r="AP22" i="1"/>
  <c r="AP21" i="1"/>
  <c r="AP20" i="1"/>
  <c r="AP19" i="1"/>
  <c r="AP18" i="1"/>
  <c r="AP17" i="1"/>
  <c r="AP16" i="1"/>
  <c r="AP15" i="1"/>
  <c r="AP14" i="1"/>
  <c r="AP13" i="1"/>
  <c r="AP12" i="1"/>
  <c r="AP11" i="1"/>
  <c r="AP10" i="1"/>
  <c r="AP9" i="1"/>
  <c r="AP8" i="1"/>
  <c r="AP7" i="1"/>
  <c r="AP6" i="1"/>
  <c r="AP5" i="1"/>
  <c r="AP4" i="1"/>
  <c r="B56" i="1"/>
  <c r="AA56" i="1"/>
  <c r="AD62" i="1"/>
  <c r="AD61" i="1"/>
  <c r="AA59" i="1"/>
  <c r="W59" i="1"/>
  <c r="I59" i="1"/>
  <c r="I56" i="1"/>
  <c r="H61" i="1"/>
  <c r="H60" i="1"/>
  <c r="H59" i="1"/>
  <c r="H58" i="1"/>
  <c r="H57" i="1"/>
  <c r="H56" i="1"/>
  <c r="H63" i="1"/>
  <c r="H62" i="1"/>
  <c r="AN57" i="1"/>
  <c r="AM57" i="1"/>
  <c r="AL57" i="1"/>
  <c r="AK57" i="1"/>
  <c r="AJ57" i="1"/>
  <c r="AI57" i="1"/>
  <c r="AH57" i="1"/>
  <c r="AG57" i="1"/>
  <c r="AF57" i="1"/>
  <c r="AE57" i="1"/>
  <c r="AD57" i="1"/>
  <c r="AC57" i="1"/>
  <c r="AB57" i="1"/>
  <c r="AA57" i="1"/>
  <c r="Z57" i="1"/>
  <c r="Y57" i="1"/>
  <c r="X57" i="1"/>
  <c r="W57" i="1"/>
  <c r="V57" i="1"/>
  <c r="U57" i="1"/>
  <c r="T57" i="1"/>
  <c r="S57" i="1"/>
  <c r="R57" i="1"/>
  <c r="Q57" i="1"/>
  <c r="P57" i="1"/>
  <c r="O57" i="1"/>
  <c r="N57" i="1"/>
  <c r="M57" i="1"/>
  <c r="L57" i="1"/>
  <c r="K57" i="1"/>
  <c r="J57" i="1"/>
  <c r="I57" i="1"/>
  <c r="G57" i="1"/>
  <c r="F57" i="1"/>
  <c r="E57" i="1"/>
  <c r="D57" i="1"/>
  <c r="C57" i="1"/>
  <c r="B57" i="1"/>
  <c r="F63" i="1"/>
  <c r="F62" i="1"/>
  <c r="F61" i="1"/>
  <c r="F60" i="1"/>
  <c r="F59" i="1"/>
  <c r="E56" i="1"/>
  <c r="E60" i="1"/>
  <c r="Q63" i="1"/>
  <c r="P63" i="1"/>
  <c r="O63" i="1"/>
  <c r="N63" i="1"/>
  <c r="M63" i="1"/>
  <c r="L63" i="1"/>
  <c r="K63" i="1"/>
  <c r="J63" i="1"/>
  <c r="I63" i="1"/>
  <c r="G63" i="1"/>
  <c r="E63" i="1"/>
  <c r="D63" i="1"/>
  <c r="C63" i="1"/>
  <c r="B63" i="1"/>
  <c r="Q62" i="1"/>
  <c r="P62" i="1"/>
  <c r="O62" i="1"/>
  <c r="N62" i="1"/>
  <c r="M62" i="1"/>
  <c r="L62" i="1"/>
  <c r="K62" i="1"/>
  <c r="J62" i="1"/>
  <c r="I62" i="1"/>
  <c r="G62" i="1"/>
  <c r="E62" i="1"/>
  <c r="D62" i="1"/>
  <c r="C62" i="1"/>
  <c r="B62" i="1"/>
  <c r="Q61" i="1"/>
  <c r="P61" i="1"/>
  <c r="O61" i="1"/>
  <c r="N61" i="1"/>
  <c r="M61" i="1"/>
  <c r="L61" i="1"/>
  <c r="K61" i="1"/>
  <c r="J61" i="1"/>
  <c r="I61" i="1"/>
  <c r="G61" i="1"/>
  <c r="E61" i="1"/>
  <c r="D61" i="1"/>
  <c r="C61" i="1"/>
  <c r="B61" i="1"/>
  <c r="Q60" i="1"/>
  <c r="P60" i="1"/>
  <c r="O60" i="1"/>
  <c r="N60" i="1"/>
  <c r="M60" i="1"/>
  <c r="L60" i="1"/>
  <c r="K60" i="1"/>
  <c r="J60" i="1"/>
  <c r="I60" i="1"/>
  <c r="G60" i="1"/>
  <c r="D60" i="1"/>
  <c r="C60" i="1"/>
  <c r="Q59" i="1"/>
  <c r="P59" i="1"/>
  <c r="O59" i="1"/>
  <c r="N59" i="1"/>
  <c r="M59" i="1"/>
  <c r="L59" i="1"/>
  <c r="K59" i="1"/>
  <c r="J59" i="1"/>
  <c r="G59" i="1"/>
  <c r="E59" i="1"/>
  <c r="D59" i="1"/>
  <c r="C59" i="1"/>
  <c r="B59" i="1"/>
  <c r="Q58" i="1"/>
  <c r="P58" i="1"/>
  <c r="O58" i="1"/>
  <c r="N58" i="1"/>
  <c r="M58" i="1"/>
  <c r="L58" i="1"/>
  <c r="K58" i="1"/>
  <c r="J58" i="1"/>
  <c r="I58" i="1"/>
  <c r="G58" i="1"/>
  <c r="F58" i="1"/>
  <c r="E58" i="1"/>
  <c r="D58" i="1"/>
  <c r="C58" i="1"/>
  <c r="B58" i="1"/>
  <c r="Q56" i="1"/>
  <c r="P56" i="1"/>
  <c r="O56" i="1"/>
  <c r="N56" i="1"/>
  <c r="M56" i="1"/>
  <c r="L56" i="1"/>
  <c r="K56" i="1"/>
  <c r="J56" i="1"/>
  <c r="G56" i="1"/>
  <c r="F56" i="1"/>
  <c r="D56" i="1"/>
  <c r="C56" i="1"/>
  <c r="AN60" i="1"/>
  <c r="AM60" i="1"/>
  <c r="AL60" i="1"/>
  <c r="AK60" i="1"/>
  <c r="AJ60" i="1"/>
  <c r="AI60" i="1"/>
  <c r="AH60" i="1"/>
  <c r="AG60" i="1"/>
  <c r="AF60" i="1"/>
  <c r="AE60" i="1"/>
  <c r="AD60" i="1"/>
  <c r="AC60" i="1"/>
  <c r="AB60" i="1"/>
  <c r="AA60" i="1"/>
  <c r="Z60" i="1"/>
  <c r="Y60" i="1"/>
  <c r="X60" i="1"/>
  <c r="W60" i="1"/>
  <c r="V60" i="1"/>
  <c r="U60" i="1"/>
  <c r="T60" i="1"/>
  <c r="S60" i="1"/>
  <c r="R60" i="1"/>
  <c r="R59" i="1"/>
  <c r="R58" i="1"/>
  <c r="R56" i="1"/>
  <c r="AN63" i="1"/>
  <c r="AM63" i="1"/>
  <c r="AL63" i="1"/>
  <c r="AK63" i="1"/>
  <c r="AJ63" i="1"/>
  <c r="AI63" i="1"/>
  <c r="AH63" i="1"/>
  <c r="AG63" i="1"/>
  <c r="AF63" i="1"/>
  <c r="AE63" i="1"/>
  <c r="AD63" i="1"/>
  <c r="AC63" i="1"/>
  <c r="AB63" i="1"/>
  <c r="AA63" i="1"/>
  <c r="Z63" i="1"/>
  <c r="Y63" i="1"/>
  <c r="X63" i="1"/>
  <c r="W63" i="1"/>
  <c r="V63" i="1"/>
  <c r="U63" i="1"/>
  <c r="T63" i="1"/>
  <c r="S63" i="1"/>
  <c r="AN62" i="1"/>
  <c r="AM62" i="1"/>
  <c r="AL62" i="1"/>
  <c r="AK62" i="1"/>
  <c r="AJ62" i="1"/>
  <c r="AI62" i="1"/>
  <c r="AH62" i="1"/>
  <c r="AG62" i="1"/>
  <c r="AF62" i="1"/>
  <c r="AE62" i="1"/>
  <c r="AC62" i="1"/>
  <c r="AB62" i="1"/>
  <c r="AA62" i="1"/>
  <c r="Z62" i="1"/>
  <c r="Y62" i="1"/>
  <c r="X62" i="1"/>
  <c r="W62" i="1"/>
  <c r="V62" i="1"/>
  <c r="U62" i="1"/>
  <c r="T62" i="1"/>
  <c r="S62" i="1"/>
  <c r="AN61" i="1"/>
  <c r="AM61" i="1"/>
  <c r="AL61" i="1"/>
  <c r="AK61" i="1"/>
  <c r="AJ61" i="1"/>
  <c r="AI61" i="1"/>
  <c r="AH61" i="1"/>
  <c r="AG61" i="1"/>
  <c r="AF61" i="1"/>
  <c r="AE61" i="1"/>
  <c r="AC61" i="1"/>
  <c r="AB61" i="1"/>
  <c r="AA61" i="1"/>
  <c r="Z61" i="1"/>
  <c r="Y61" i="1"/>
  <c r="X61" i="1"/>
  <c r="W61" i="1"/>
  <c r="V61" i="1"/>
  <c r="U61" i="1"/>
  <c r="T61" i="1"/>
  <c r="S61" i="1"/>
  <c r="AN59" i="1"/>
  <c r="AM59" i="1"/>
  <c r="AL59" i="1"/>
  <c r="AK59" i="1"/>
  <c r="AJ59" i="1"/>
  <c r="AI59" i="1"/>
  <c r="AH59" i="1"/>
  <c r="AG59" i="1"/>
  <c r="AF59" i="1"/>
  <c r="AE59" i="1"/>
  <c r="AD59" i="1"/>
  <c r="AC59" i="1"/>
  <c r="AB59" i="1"/>
  <c r="Z59" i="1"/>
  <c r="Y59" i="1"/>
  <c r="X59" i="1"/>
  <c r="V59" i="1"/>
  <c r="U59" i="1"/>
  <c r="T59" i="1"/>
  <c r="S59" i="1"/>
  <c r="AN58" i="1"/>
  <c r="AM58" i="1"/>
  <c r="AL58" i="1"/>
  <c r="AK58" i="1"/>
  <c r="AJ58" i="1"/>
  <c r="AI58" i="1"/>
  <c r="AH58" i="1"/>
  <c r="AG58" i="1"/>
  <c r="AF58" i="1"/>
  <c r="AE58" i="1"/>
  <c r="AD58" i="1"/>
  <c r="AC58" i="1"/>
  <c r="AB58" i="1"/>
  <c r="AA58" i="1"/>
  <c r="Z58" i="1"/>
  <c r="Y58" i="1"/>
  <c r="X58" i="1"/>
  <c r="W58" i="1"/>
  <c r="V58" i="1"/>
  <c r="U58" i="1"/>
  <c r="T58" i="1"/>
  <c r="S58" i="1"/>
  <c r="AN56" i="1"/>
  <c r="AM56" i="1"/>
  <c r="AL56" i="1"/>
  <c r="AK56" i="1"/>
  <c r="AJ56" i="1"/>
  <c r="AI56" i="1"/>
  <c r="AH56" i="1"/>
  <c r="AG56" i="1"/>
  <c r="AF56" i="1"/>
  <c r="AE56" i="1"/>
  <c r="AD56" i="1"/>
  <c r="AC56" i="1"/>
  <c r="AB56" i="1"/>
  <c r="Z56" i="1"/>
  <c r="Y56" i="1"/>
  <c r="X56" i="1"/>
  <c r="W56" i="1"/>
  <c r="V56" i="1"/>
  <c r="U56" i="1"/>
  <c r="T56" i="1"/>
  <c r="S56" i="1"/>
  <c r="R63" i="1"/>
  <c r="R62" i="1"/>
  <c r="R61" i="1"/>
  <c r="I53" i="9" l="1"/>
  <c r="C56" i="9"/>
  <c r="D61" i="9"/>
  <c r="H57" i="9"/>
  <c r="J18" i="9"/>
  <c r="G61" i="9"/>
  <c r="D59" i="9"/>
  <c r="J34" i="9"/>
  <c r="J42" i="9"/>
  <c r="J50" i="9"/>
  <c r="B56" i="9"/>
  <c r="H63" i="9"/>
  <c r="I63" i="9"/>
  <c r="D56" i="9"/>
  <c r="I57" i="9"/>
  <c r="E59" i="9"/>
  <c r="J32" i="9"/>
  <c r="G53" i="9"/>
  <c r="B57" i="9"/>
  <c r="J29" i="9"/>
  <c r="J30" i="9"/>
  <c r="J31" i="9"/>
  <c r="J38" i="9"/>
  <c r="J39" i="9"/>
  <c r="J40" i="9"/>
  <c r="G57" i="9"/>
  <c r="I60" i="9"/>
  <c r="J45" i="9"/>
  <c r="J47" i="9"/>
  <c r="J48" i="9"/>
  <c r="B63" i="9"/>
  <c r="B60" i="9"/>
  <c r="D53" i="9"/>
  <c r="F60" i="9"/>
  <c r="H56" i="9"/>
  <c r="J12" i="9"/>
  <c r="D60" i="9"/>
  <c r="E57" i="9"/>
  <c r="I56" i="9"/>
  <c r="J20" i="9"/>
  <c r="I59" i="9"/>
  <c r="J28" i="9"/>
  <c r="F61" i="9"/>
  <c r="J44" i="9"/>
  <c r="B59" i="9"/>
  <c r="J59" i="9" s="1"/>
  <c r="J52" i="9"/>
  <c r="C53" i="9"/>
  <c r="J6" i="9"/>
  <c r="M65" i="9" s="1"/>
  <c r="J7" i="9"/>
  <c r="G56" i="9"/>
  <c r="H61" i="9"/>
  <c r="J13" i="9"/>
  <c r="F59" i="9"/>
  <c r="J21" i="9"/>
  <c r="J22" i="9"/>
  <c r="J23" i="9"/>
  <c r="E53" i="9"/>
  <c r="F53" i="9"/>
  <c r="G60" i="9"/>
  <c r="H62" i="9"/>
  <c r="D62" i="9"/>
  <c r="C57" i="9"/>
  <c r="J57" i="9" s="1"/>
  <c r="AP11" i="10"/>
  <c r="AP4" i="10"/>
  <c r="AP10" i="10"/>
  <c r="V12" i="10"/>
  <c r="AS17" i="10"/>
  <c r="J12" i="10"/>
  <c r="AS14" i="10" s="1"/>
  <c r="AS16" i="10"/>
  <c r="AS13" i="10"/>
  <c r="J5" i="9"/>
  <c r="M66" i="9" s="1"/>
  <c r="J16" i="9"/>
  <c r="C61" i="9"/>
  <c r="C62" i="9"/>
  <c r="J62" i="9" s="1"/>
  <c r="D63" i="9"/>
  <c r="C60" i="9"/>
  <c r="E63" i="9"/>
  <c r="J63" i="9" s="1"/>
  <c r="E60" i="9"/>
  <c r="J15" i="9"/>
  <c r="J26" i="9"/>
  <c r="J37" i="9"/>
  <c r="H53" i="9"/>
  <c r="C63" i="9"/>
  <c r="E61" i="9"/>
  <c r="J61" i="9" s="1"/>
  <c r="J8" i="9"/>
  <c r="J17" i="9"/>
  <c r="J25" i="9"/>
  <c r="J33" i="9"/>
  <c r="J41" i="9"/>
  <c r="J49" i="9"/>
  <c r="J11" i="9"/>
  <c r="J19" i="9"/>
  <c r="J43" i="9"/>
  <c r="J51" i="9"/>
  <c r="J10" i="9"/>
  <c r="J9" i="9"/>
  <c r="J27" i="9"/>
  <c r="J35" i="9"/>
  <c r="B53" i="9"/>
  <c r="J53" i="9" s="1"/>
  <c r="J56" i="9"/>
  <c r="J58" i="9"/>
  <c r="I57" i="8"/>
  <c r="F57" i="8"/>
  <c r="F56" i="8"/>
  <c r="F58" i="8"/>
  <c r="F62" i="8"/>
  <c r="F59" i="8"/>
  <c r="F60" i="8"/>
  <c r="I59" i="8"/>
  <c r="J59" i="8" s="1"/>
  <c r="F63" i="8"/>
  <c r="F61" i="8"/>
  <c r="J60" i="8"/>
  <c r="N58" i="7"/>
  <c r="N59" i="7"/>
  <c r="O59" i="7" s="1"/>
  <c r="N57" i="7"/>
  <c r="K60" i="7"/>
  <c r="K63" i="7"/>
  <c r="K62" i="7"/>
  <c r="K59" i="7"/>
  <c r="K58" i="7"/>
  <c r="K56" i="7"/>
  <c r="K61" i="7"/>
  <c r="K57" i="7"/>
  <c r="F57" i="6"/>
  <c r="F60" i="6"/>
  <c r="G60" i="6" s="1"/>
  <c r="F59" i="6"/>
  <c r="G59" i="6" s="1"/>
  <c r="F57" i="5"/>
  <c r="F60" i="5"/>
  <c r="G60" i="5" s="1"/>
  <c r="F59" i="5"/>
  <c r="G59" i="5" s="1"/>
  <c r="F59" i="3"/>
  <c r="G59" i="3" s="1"/>
  <c r="F61" i="2"/>
  <c r="F56" i="2"/>
  <c r="F63" i="2"/>
  <c r="I59" i="2"/>
  <c r="J59" i="2" s="1"/>
  <c r="F62" i="2"/>
  <c r="F60" i="2"/>
  <c r="F59" i="2"/>
  <c r="F58" i="2"/>
  <c r="F57" i="2"/>
  <c r="I60" i="2"/>
  <c r="J60" i="2" s="1"/>
  <c r="J60" i="9" l="1"/>
  <c r="M64" i="9" s="1"/>
  <c r="N64" i="9" s="1"/>
  <c r="M58" i="9"/>
  <c r="M57" i="9"/>
  <c r="M60" i="9"/>
  <c r="M59" i="9"/>
  <c r="N59" i="9" s="1"/>
  <c r="AS18" i="10"/>
  <c r="AT18" i="10" s="1"/>
  <c r="AS19" i="10"/>
  <c r="AP12" i="10"/>
  <c r="AS15" i="10"/>
  <c r="M63" i="9" l="1"/>
</calcChain>
</file>

<file path=xl/sharedStrings.xml><?xml version="1.0" encoding="utf-8"?>
<sst xmlns="http://schemas.openxmlformats.org/spreadsheetml/2006/main" count="647" uniqueCount="104">
  <si>
    <t>Osaka</t>
  </si>
  <si>
    <t>Tokyo</t>
  </si>
  <si>
    <t>Gunma</t>
  </si>
  <si>
    <t>Tochigi</t>
  </si>
  <si>
    <t>Kyoto</t>
  </si>
  <si>
    <t>Nara</t>
  </si>
  <si>
    <t>Shizuoka</t>
  </si>
  <si>
    <t>Hiroshima</t>
  </si>
  <si>
    <t>Ehime</t>
  </si>
  <si>
    <t>Fukuoka</t>
  </si>
  <si>
    <t>Kumamoto</t>
  </si>
  <si>
    <t>Kagoshima</t>
  </si>
  <si>
    <t>Miyagi</t>
  </si>
  <si>
    <t>Niigata</t>
  </si>
  <si>
    <t>Nagano</t>
  </si>
  <si>
    <t>Aomori</t>
  </si>
  <si>
    <t>Kanagawa</t>
  </si>
  <si>
    <t>Kochi</t>
  </si>
  <si>
    <t>Chiba</t>
  </si>
  <si>
    <t>Okinawa</t>
  </si>
  <si>
    <t>Saitama</t>
  </si>
  <si>
    <t>Aichi</t>
  </si>
  <si>
    <t>Hokkaido</t>
  </si>
  <si>
    <t>TOTAL per year</t>
  </si>
  <si>
    <t>TOTAL per prefecture</t>
  </si>
  <si>
    <t>Ibaraki</t>
  </si>
  <si>
    <t>Ishikawa</t>
  </si>
  <si>
    <t>Iwate</t>
  </si>
  <si>
    <t>Kagawa</t>
  </si>
  <si>
    <t>Kanagawa/Yokohama</t>
  </si>
  <si>
    <t>Prefecture/City</t>
  </si>
  <si>
    <t>Okayama</t>
  </si>
  <si>
    <t>Oita</t>
  </si>
  <si>
    <t>Saga</t>
  </si>
  <si>
    <t>Shiga</t>
  </si>
  <si>
    <t>Tokushima</t>
  </si>
  <si>
    <t>Tottori</t>
  </si>
  <si>
    <t>Toyama</t>
  </si>
  <si>
    <t>Gifu</t>
  </si>
  <si>
    <t>Wakayama</t>
  </si>
  <si>
    <t>Yamagata</t>
  </si>
  <si>
    <t>Yamaguchi</t>
  </si>
  <si>
    <t>Yamanashi</t>
  </si>
  <si>
    <t>Fukushima</t>
  </si>
  <si>
    <t>Hyogo</t>
  </si>
  <si>
    <t>REGIONS</t>
  </si>
  <si>
    <t>Chubu</t>
  </si>
  <si>
    <t>Chugoku</t>
  </si>
  <si>
    <t>Kansai</t>
  </si>
  <si>
    <t>Kanto</t>
  </si>
  <si>
    <t>Kyushu</t>
  </si>
  <si>
    <t>Shikoku</t>
  </si>
  <si>
    <t>Tohoku</t>
  </si>
  <si>
    <t>Akita</t>
  </si>
  <si>
    <t>Nagasaki</t>
  </si>
  <si>
    <t>Mie</t>
  </si>
  <si>
    <t>Shimane</t>
  </si>
  <si>
    <t>Miyazaki</t>
  </si>
  <si>
    <t>Fukui</t>
  </si>
  <si>
    <t>Average in the 1980s:</t>
  </si>
  <si>
    <t>Average in the 1990s:</t>
  </si>
  <si>
    <t>Average in the 2000s:</t>
  </si>
  <si>
    <t>Average in the 2010s:</t>
  </si>
  <si>
    <t>AVERAGE per year (1984-present)</t>
  </si>
  <si>
    <t>Frequency of Buck-Tick Concerts per Japanese Prefecture (or Major City)*</t>
  </si>
  <si>
    <t>Average in the 2020s:</t>
  </si>
  <si>
    <t>*Includes pre-Buck-Tick period when the band was called Hinan Go-Go for approximately 3 shows in 1984; does not include live performances just for radio/tv/streaming, side projects, or guest appearances</t>
  </si>
  <si>
    <t>FOREIGN COUNTRY**</t>
  </si>
  <si>
    <t>Note:</t>
  </si>
  <si>
    <t xml:space="preserve">Buck-Tick usually play the same big city in every prefecture </t>
  </si>
  <si>
    <t>If they play mutiple cities in a prefecture then the main city is listed separately from the prefecture (i.e., Yokohama City in Kanaagawa Prefecture deemed worthy enough to be listed separate but may one day just list the prefecture)</t>
  </si>
  <si>
    <t>*Foreign performances: full show in London, UK (1988), 1 song in Istanbul, Turkey (1994), festival appearance in Seoul, South Korea (2001)</t>
  </si>
  <si>
    <t>*Final live show with Atsushi in Yokohama was a partial show</t>
  </si>
  <si>
    <t>Peak Year:</t>
  </si>
  <si>
    <t>Least Year:</t>
  </si>
  <si>
    <t>2020 &amp; 2021</t>
  </si>
  <si>
    <t>Frequency of Buck-Tick related Concerts per Japanese Prefecture (or Major City)*</t>
  </si>
  <si>
    <t>*I think Schaft randomly played in 1993 during the LSB tour but I have no concrete dates</t>
  </si>
  <si>
    <t>*billed as Yagami Toll &amp; New Blue Sky or Yagami Toll &amp; Blue Sky</t>
  </si>
  <si>
    <t>*In 2011, Hisashi made a guest appearance at an acoustic Kiyoshi gig and they played 1 Lucy song</t>
  </si>
  <si>
    <t>B-T</t>
  </si>
  <si>
    <t>Atsushi solo</t>
  </si>
  <si>
    <t>Lucy</t>
  </si>
  <si>
    <t>The Mortal</t>
  </si>
  <si>
    <t>Schaft</t>
  </si>
  <si>
    <t>Schwein</t>
  </si>
  <si>
    <t>Wild Wise Apes</t>
  </si>
  <si>
    <t>Yagami Toll</t>
  </si>
  <si>
    <t>TOTAL</t>
  </si>
  <si>
    <t>Peak Band:</t>
  </si>
  <si>
    <t>Least Band:</t>
  </si>
  <si>
    <t>Atsushi solo &amp; Wild Wise Apes</t>
  </si>
  <si>
    <t>Buck-Tick</t>
  </si>
  <si>
    <t>TOTAL per band</t>
  </si>
  <si>
    <t>Total</t>
  </si>
  <si>
    <t>Average per project:</t>
  </si>
  <si>
    <t>Excluding B-T</t>
  </si>
  <si>
    <t>Median per project:</t>
  </si>
  <si>
    <t>Peak Region:</t>
  </si>
  <si>
    <t>Least Region:</t>
  </si>
  <si>
    <t>Peak Prefecture</t>
  </si>
  <si>
    <t>Least Prefecture:</t>
  </si>
  <si>
    <t>Including B-T</t>
  </si>
  <si>
    <t>Mie &amp; Oita &amp; Saga &amp; Shimane &amp; Tokushima &amp;Tottori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</si>
</sst>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Verdana"/>
    </font>
    <font>
      <b/>
      <sz val="10"/>
      <name val="Verdana"/>
      <family val="2"/>
    </font>
    <font>
      <sz val="10"/>
      <name val="Verdana"/>
      <family val="2"/>
    </font>
    <font>
      <b/>
      <sz val="12"/>
      <name val="Verdana"/>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2" fillId="0" borderId="0" xfId="0" applyFont="1"/>
    <xf numFmtId="0" fontId="2" fillId="0" borderId="1" xfId="0" applyFont="1" applyBorder="1"/>
    <xf numFmtId="0" fontId="0" fillId="0" borderId="1" xfId="0" applyBorder="1"/>
    <xf numFmtId="1" fontId="1" fillId="0" borderId="1" xfId="0" applyNumberFormat="1" applyFont="1" applyBorder="1"/>
    <xf numFmtId="0" fontId="1" fillId="0" borderId="0" xfId="0" applyFont="1"/>
    <xf numFmtId="0" fontId="1" fillId="0" borderId="1" xfId="0" applyFont="1" applyBorder="1"/>
    <xf numFmtId="0" fontId="3" fillId="0" borderId="0" xfId="0" applyFont="1"/>
    <xf numFmtId="1" fontId="0" fillId="0" borderId="0" xfId="0" applyNumberFormat="1"/>
  </cellXfs>
  <cellStyles count="1">
    <cellStyle name="Normal" xfId="0" builtinId="0"/>
  </cellStyles>
  <dxfs count="10">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72871-C539-0249-983B-50752A122E87}">
  <dimension ref="A1:N70"/>
  <sheetViews>
    <sheetView tabSelected="1" workbookViewId="0">
      <selection activeCell="N67" sqref="N67"/>
    </sheetView>
  </sheetViews>
  <sheetFormatPr baseColWidth="10" defaultRowHeight="13" x14ac:dyDescent="0.15"/>
  <cols>
    <col min="1" max="1" width="22.1640625" customWidth="1"/>
    <col min="2" max="2" width="6" bestFit="1" customWidth="1"/>
    <col min="3" max="3" width="12.5" bestFit="1" customWidth="1"/>
    <col min="4" max="4" width="6" bestFit="1" customWidth="1"/>
    <col min="5" max="5" width="11.1640625" bestFit="1" customWidth="1"/>
    <col min="6" max="6" width="7.1640625" bestFit="1" customWidth="1"/>
    <col min="7" max="7" width="9" bestFit="1" customWidth="1"/>
    <col min="8" max="8" width="15.33203125" bestFit="1" customWidth="1"/>
    <col min="9" max="9" width="12" bestFit="1" customWidth="1"/>
    <col min="10" max="10" width="21.83203125" bestFit="1" customWidth="1"/>
    <col min="12" max="12" width="18.6640625" bestFit="1" customWidth="1"/>
    <col min="13" max="13" width="5.1640625" bestFit="1" customWidth="1"/>
    <col min="14" max="14" width="27.1640625" bestFit="1" customWidth="1"/>
  </cols>
  <sheetData>
    <row r="1" spans="1:10" ht="16" x14ac:dyDescent="0.2">
      <c r="A1" s="7" t="s">
        <v>64</v>
      </c>
      <c r="B1" s="7"/>
      <c r="C1" s="7"/>
      <c r="D1" s="7"/>
      <c r="E1" s="7"/>
      <c r="F1" s="7"/>
      <c r="G1" s="7"/>
      <c r="H1" s="7"/>
      <c r="I1" s="7"/>
    </row>
    <row r="3" spans="1:10" x14ac:dyDescent="0.15">
      <c r="A3" s="6" t="s">
        <v>30</v>
      </c>
      <c r="B3" s="6" t="s">
        <v>80</v>
      </c>
      <c r="C3" s="6" t="s">
        <v>81</v>
      </c>
      <c r="D3" s="6" t="s">
        <v>82</v>
      </c>
      <c r="E3" s="6" t="s">
        <v>83</v>
      </c>
      <c r="F3" s="6" t="s">
        <v>84</v>
      </c>
      <c r="G3" s="6" t="s">
        <v>85</v>
      </c>
      <c r="H3" s="6" t="s">
        <v>86</v>
      </c>
      <c r="I3" s="6" t="s">
        <v>87</v>
      </c>
      <c r="J3" s="6" t="s">
        <v>24</v>
      </c>
    </row>
    <row r="4" spans="1:10" x14ac:dyDescent="0.15">
      <c r="A4" s="6" t="s">
        <v>21</v>
      </c>
      <c r="B4" s="2">
        <f>'B-T'!AP4</f>
        <v>55</v>
      </c>
      <c r="C4" s="2">
        <f>'Atsushi solo'!C4</f>
        <v>0</v>
      </c>
      <c r="D4" s="2">
        <f>Lucy!F4</f>
        <v>2</v>
      </c>
      <c r="E4" s="2">
        <f>'The Mortal'!C4</f>
        <v>0</v>
      </c>
      <c r="F4" s="2">
        <f>Schaft!F4</f>
        <v>0</v>
      </c>
      <c r="G4" s="2">
        <f>Schwein!C4</f>
        <v>1</v>
      </c>
      <c r="H4" s="2">
        <f>'Wild Wise Apes'!C4</f>
        <v>0</v>
      </c>
      <c r="I4" s="2">
        <f>'Yagami Toll'!K4</f>
        <v>1</v>
      </c>
      <c r="J4" s="6">
        <f t="shared" ref="J4:J35" si="0">SUM(B4:I4)</f>
        <v>59</v>
      </c>
    </row>
    <row r="5" spans="1:10" x14ac:dyDescent="0.15">
      <c r="A5" s="6" t="s">
        <v>53</v>
      </c>
      <c r="B5" s="2">
        <f>'B-T'!AP5</f>
        <v>7</v>
      </c>
      <c r="C5" s="2">
        <f>'Atsushi solo'!C5</f>
        <v>0</v>
      </c>
      <c r="D5" s="2">
        <f>Lucy!F5</f>
        <v>0</v>
      </c>
      <c r="E5" s="2">
        <f>'The Mortal'!C5</f>
        <v>0</v>
      </c>
      <c r="F5" s="2">
        <f>Schaft!F5</f>
        <v>0</v>
      </c>
      <c r="G5" s="2">
        <f>Schwein!C5</f>
        <v>0</v>
      </c>
      <c r="H5" s="2">
        <f>'Wild Wise Apes'!C5</f>
        <v>0</v>
      </c>
      <c r="I5" s="2">
        <f>'Yagami Toll'!K5</f>
        <v>0</v>
      </c>
      <c r="J5" s="6">
        <f t="shared" si="0"/>
        <v>7</v>
      </c>
    </row>
    <row r="6" spans="1:10" x14ac:dyDescent="0.15">
      <c r="A6" s="6" t="s">
        <v>15</v>
      </c>
      <c r="B6" s="2">
        <f>'B-T'!AP6</f>
        <v>13</v>
      </c>
      <c r="C6" s="2">
        <f>'Atsushi solo'!C6</f>
        <v>0</v>
      </c>
      <c r="D6" s="2">
        <f>Lucy!F6</f>
        <v>0</v>
      </c>
      <c r="E6" s="2">
        <f>'The Mortal'!C6</f>
        <v>0</v>
      </c>
      <c r="F6" s="2">
        <f>Schaft!F6</f>
        <v>0</v>
      </c>
      <c r="G6" s="2">
        <f>Schwein!C6</f>
        <v>0</v>
      </c>
      <c r="H6" s="2">
        <f>'Wild Wise Apes'!C6</f>
        <v>0</v>
      </c>
      <c r="I6" s="2">
        <f>'Yagami Toll'!K6</f>
        <v>0</v>
      </c>
      <c r="J6" s="6">
        <f t="shared" si="0"/>
        <v>13</v>
      </c>
    </row>
    <row r="7" spans="1:10" x14ac:dyDescent="0.15">
      <c r="A7" s="6" t="s">
        <v>18</v>
      </c>
      <c r="B7" s="2">
        <f>'B-T'!AP7</f>
        <v>31</v>
      </c>
      <c r="C7" s="2">
        <f>'Atsushi solo'!C7</f>
        <v>0</v>
      </c>
      <c r="D7" s="2">
        <f>Lucy!F7</f>
        <v>0</v>
      </c>
      <c r="E7" s="2">
        <f>'The Mortal'!C7</f>
        <v>0</v>
      </c>
      <c r="F7" s="2">
        <f>Schaft!F7</f>
        <v>0</v>
      </c>
      <c r="G7" s="2">
        <f>Schwein!C7</f>
        <v>0</v>
      </c>
      <c r="H7" s="2">
        <f>'Wild Wise Apes'!C7</f>
        <v>0</v>
      </c>
      <c r="I7" s="2">
        <f>'Yagami Toll'!K7</f>
        <v>0</v>
      </c>
      <c r="J7" s="6">
        <f t="shared" si="0"/>
        <v>31</v>
      </c>
    </row>
    <row r="8" spans="1:10" x14ac:dyDescent="0.15">
      <c r="A8" s="6" t="s">
        <v>8</v>
      </c>
      <c r="B8" s="2">
        <f>'B-T'!AP8</f>
        <v>10</v>
      </c>
      <c r="C8" s="2">
        <f>'Atsushi solo'!C8</f>
        <v>0</v>
      </c>
      <c r="D8" s="2">
        <f>Lucy!F8</f>
        <v>0</v>
      </c>
      <c r="E8" s="2">
        <f>'The Mortal'!C8</f>
        <v>0</v>
      </c>
      <c r="F8" s="2">
        <f>Schaft!F8</f>
        <v>0</v>
      </c>
      <c r="G8" s="2">
        <f>Schwein!C8</f>
        <v>0</v>
      </c>
      <c r="H8" s="2">
        <f>'Wild Wise Apes'!C8</f>
        <v>0</v>
      </c>
      <c r="I8" s="2">
        <f>'Yagami Toll'!K8</f>
        <v>0</v>
      </c>
      <c r="J8" s="6">
        <f t="shared" si="0"/>
        <v>10</v>
      </c>
    </row>
    <row r="9" spans="1:10" x14ac:dyDescent="0.15">
      <c r="A9" s="6" t="s">
        <v>58</v>
      </c>
      <c r="B9" s="2">
        <f>'B-T'!AP9</f>
        <v>2</v>
      </c>
      <c r="C9" s="2">
        <f>'Atsushi solo'!C9</f>
        <v>0</v>
      </c>
      <c r="D9" s="2">
        <f>Lucy!F9</f>
        <v>0</v>
      </c>
      <c r="E9" s="2">
        <f>'The Mortal'!C9</f>
        <v>0</v>
      </c>
      <c r="F9" s="2">
        <f>Schaft!F9</f>
        <v>0</v>
      </c>
      <c r="G9" s="2">
        <f>Schwein!C9</f>
        <v>0</v>
      </c>
      <c r="H9" s="2">
        <f>'Wild Wise Apes'!C9</f>
        <v>0</v>
      </c>
      <c r="I9" s="2">
        <f>'Yagami Toll'!K9</f>
        <v>0</v>
      </c>
      <c r="J9" s="6">
        <f t="shared" si="0"/>
        <v>2</v>
      </c>
    </row>
    <row r="10" spans="1:10" x14ac:dyDescent="0.15">
      <c r="A10" s="6" t="s">
        <v>9</v>
      </c>
      <c r="B10" s="2">
        <f>'B-T'!AP10</f>
        <v>42</v>
      </c>
      <c r="C10" s="2">
        <f>'Atsushi solo'!C10</f>
        <v>0</v>
      </c>
      <c r="D10" s="2">
        <f>Lucy!F10</f>
        <v>2</v>
      </c>
      <c r="E10" s="2">
        <f>'The Mortal'!C10</f>
        <v>0</v>
      </c>
      <c r="F10" s="2">
        <f>Schaft!F10</f>
        <v>0</v>
      </c>
      <c r="G10" s="2">
        <f>Schwein!C10</f>
        <v>1</v>
      </c>
      <c r="H10" s="2">
        <f>'Wild Wise Apes'!C10</f>
        <v>0</v>
      </c>
      <c r="I10" s="2">
        <f>'Yagami Toll'!K10</f>
        <v>0</v>
      </c>
      <c r="J10" s="6">
        <f t="shared" si="0"/>
        <v>45</v>
      </c>
    </row>
    <row r="11" spans="1:10" x14ac:dyDescent="0.15">
      <c r="A11" s="6" t="s">
        <v>43</v>
      </c>
      <c r="B11" s="2">
        <f>'B-T'!AP11</f>
        <v>27</v>
      </c>
      <c r="C11" s="2">
        <f>'Atsushi solo'!C11</f>
        <v>0</v>
      </c>
      <c r="D11" s="2">
        <f>Lucy!F11</f>
        <v>1</v>
      </c>
      <c r="E11" s="2">
        <f>'The Mortal'!C11</f>
        <v>0</v>
      </c>
      <c r="F11" s="2">
        <f>Schaft!F11</f>
        <v>0</v>
      </c>
      <c r="G11" s="2">
        <f>Schwein!C11</f>
        <v>0</v>
      </c>
      <c r="H11" s="2">
        <f>'Wild Wise Apes'!C11</f>
        <v>0</v>
      </c>
      <c r="I11" s="2">
        <f>'Yagami Toll'!K11</f>
        <v>0</v>
      </c>
      <c r="J11" s="6">
        <f t="shared" si="0"/>
        <v>28</v>
      </c>
    </row>
    <row r="12" spans="1:10" x14ac:dyDescent="0.15">
      <c r="A12" s="6" t="s">
        <v>38</v>
      </c>
      <c r="B12" s="2">
        <f>'B-T'!AP12</f>
        <v>3</v>
      </c>
      <c r="C12" s="2">
        <f>'Atsushi solo'!C12</f>
        <v>0</v>
      </c>
      <c r="D12" s="2">
        <f>Lucy!F12</f>
        <v>0</v>
      </c>
      <c r="E12" s="2">
        <f>'The Mortal'!C12</f>
        <v>0</v>
      </c>
      <c r="F12" s="2">
        <f>Schaft!F12</f>
        <v>0</v>
      </c>
      <c r="G12" s="2">
        <f>Schwein!C12</f>
        <v>0</v>
      </c>
      <c r="H12" s="2">
        <f>'Wild Wise Apes'!C12</f>
        <v>0</v>
      </c>
      <c r="I12" s="2">
        <f>'Yagami Toll'!K12</f>
        <v>0</v>
      </c>
      <c r="J12" s="6">
        <f t="shared" si="0"/>
        <v>3</v>
      </c>
    </row>
    <row r="13" spans="1:10" x14ac:dyDescent="0.15">
      <c r="A13" s="6" t="s">
        <v>2</v>
      </c>
      <c r="B13" s="2">
        <f>'B-T'!AP13</f>
        <v>55</v>
      </c>
      <c r="C13" s="2">
        <f>'Atsushi solo'!C13</f>
        <v>0</v>
      </c>
      <c r="D13" s="2">
        <f>Lucy!F13</f>
        <v>2</v>
      </c>
      <c r="E13" s="2">
        <f>'The Mortal'!C13</f>
        <v>0</v>
      </c>
      <c r="F13" s="2">
        <f>Schaft!F13</f>
        <v>0</v>
      </c>
      <c r="G13" s="2">
        <f>Schwein!C13</f>
        <v>0</v>
      </c>
      <c r="H13" s="2">
        <f>'Wild Wise Apes'!C13</f>
        <v>1</v>
      </c>
      <c r="I13" s="2">
        <f>'Yagami Toll'!K13</f>
        <v>2</v>
      </c>
      <c r="J13" s="6">
        <f t="shared" si="0"/>
        <v>60</v>
      </c>
    </row>
    <row r="14" spans="1:10" x14ac:dyDescent="0.15">
      <c r="A14" s="6" t="s">
        <v>7</v>
      </c>
      <c r="B14" s="2">
        <f>'B-T'!AP14</f>
        <v>31</v>
      </c>
      <c r="C14" s="2">
        <f>'Atsushi solo'!C14</f>
        <v>0</v>
      </c>
      <c r="D14" s="2">
        <f>Lucy!F14</f>
        <v>2</v>
      </c>
      <c r="E14" s="2">
        <f>'The Mortal'!C14</f>
        <v>0</v>
      </c>
      <c r="F14" s="2">
        <f>Schaft!F14</f>
        <v>0</v>
      </c>
      <c r="G14" s="2">
        <f>Schwein!C14</f>
        <v>0</v>
      </c>
      <c r="H14" s="2">
        <f>'Wild Wise Apes'!C14</f>
        <v>0</v>
      </c>
      <c r="I14" s="2">
        <f>'Yagami Toll'!K14</f>
        <v>0</v>
      </c>
      <c r="J14" s="6">
        <f t="shared" si="0"/>
        <v>33</v>
      </c>
    </row>
    <row r="15" spans="1:10" x14ac:dyDescent="0.15">
      <c r="A15" s="6" t="s">
        <v>22</v>
      </c>
      <c r="B15" s="2">
        <f>'B-T'!AP15</f>
        <v>43</v>
      </c>
      <c r="C15" s="2">
        <f>'Atsushi solo'!C15</f>
        <v>0</v>
      </c>
      <c r="D15" s="2">
        <f>Lucy!F15</f>
        <v>1</v>
      </c>
      <c r="E15" s="2">
        <f>'The Mortal'!C15</f>
        <v>0</v>
      </c>
      <c r="F15" s="2">
        <f>Schaft!F15</f>
        <v>0</v>
      </c>
      <c r="G15" s="2">
        <f>Schwein!C15</f>
        <v>0</v>
      </c>
      <c r="H15" s="2">
        <f>'Wild Wise Apes'!C15</f>
        <v>0</v>
      </c>
      <c r="I15" s="2">
        <f>'Yagami Toll'!K15</f>
        <v>0</v>
      </c>
      <c r="J15" s="6">
        <f t="shared" si="0"/>
        <v>44</v>
      </c>
    </row>
    <row r="16" spans="1:10" x14ac:dyDescent="0.15">
      <c r="A16" s="6" t="s">
        <v>44</v>
      </c>
      <c r="B16" s="2">
        <f>'B-T'!AP16</f>
        <v>22</v>
      </c>
      <c r="C16" s="2">
        <f>'Atsushi solo'!C16</f>
        <v>0</v>
      </c>
      <c r="D16" s="2">
        <f>Lucy!F16</f>
        <v>1</v>
      </c>
      <c r="E16" s="2">
        <f>'The Mortal'!C16</f>
        <v>0</v>
      </c>
      <c r="F16" s="2">
        <f>Schaft!F16</f>
        <v>0</v>
      </c>
      <c r="G16" s="2">
        <f>Schwein!C16</f>
        <v>0</v>
      </c>
      <c r="H16" s="2">
        <f>'Wild Wise Apes'!C16</f>
        <v>0</v>
      </c>
      <c r="I16" s="2">
        <f>'Yagami Toll'!K16</f>
        <v>0</v>
      </c>
      <c r="J16" s="6">
        <f t="shared" si="0"/>
        <v>23</v>
      </c>
    </row>
    <row r="17" spans="1:10" x14ac:dyDescent="0.15">
      <c r="A17" s="6" t="s">
        <v>25</v>
      </c>
      <c r="B17" s="2">
        <f>'B-T'!AP17</f>
        <v>11</v>
      </c>
      <c r="C17" s="2">
        <f>'Atsushi solo'!C17</f>
        <v>0</v>
      </c>
      <c r="D17" s="2">
        <f>Lucy!F17</f>
        <v>1</v>
      </c>
      <c r="E17" s="2">
        <f>'The Mortal'!C17</f>
        <v>0</v>
      </c>
      <c r="F17" s="2">
        <f>Schaft!F17</f>
        <v>0</v>
      </c>
      <c r="G17" s="2">
        <f>Schwein!C17</f>
        <v>0</v>
      </c>
      <c r="H17" s="2">
        <f>'Wild Wise Apes'!C17</f>
        <v>0</v>
      </c>
      <c r="I17" s="2">
        <f>'Yagami Toll'!K17</f>
        <v>0</v>
      </c>
      <c r="J17" s="6">
        <f t="shared" si="0"/>
        <v>12</v>
      </c>
    </row>
    <row r="18" spans="1:10" x14ac:dyDescent="0.15">
      <c r="A18" s="6" t="s">
        <v>26</v>
      </c>
      <c r="B18" s="2">
        <f>'B-T'!AP18</f>
        <v>21</v>
      </c>
      <c r="C18" s="2">
        <f>'Atsushi solo'!C18</f>
        <v>0</v>
      </c>
      <c r="D18" s="2">
        <f>Lucy!F18</f>
        <v>1</v>
      </c>
      <c r="E18" s="2">
        <f>'The Mortal'!C18</f>
        <v>0</v>
      </c>
      <c r="F18" s="2">
        <f>Schaft!F18</f>
        <v>0</v>
      </c>
      <c r="G18" s="2">
        <f>Schwein!C18</f>
        <v>0</v>
      </c>
      <c r="H18" s="2">
        <f>'Wild Wise Apes'!C18</f>
        <v>0</v>
      </c>
      <c r="I18" s="2">
        <f>'Yagami Toll'!K18</f>
        <v>0</v>
      </c>
      <c r="J18" s="6">
        <f t="shared" si="0"/>
        <v>22</v>
      </c>
    </row>
    <row r="19" spans="1:10" x14ac:dyDescent="0.15">
      <c r="A19" s="6" t="s">
        <v>27</v>
      </c>
      <c r="B19" s="2">
        <f>'B-T'!AP19</f>
        <v>11</v>
      </c>
      <c r="C19" s="2">
        <f>'Atsushi solo'!C19</f>
        <v>0</v>
      </c>
      <c r="D19" s="2">
        <f>Lucy!F19</f>
        <v>0</v>
      </c>
      <c r="E19" s="2">
        <f>'The Mortal'!C19</f>
        <v>0</v>
      </c>
      <c r="F19" s="2">
        <f>Schaft!F19</f>
        <v>0</v>
      </c>
      <c r="G19" s="2">
        <f>Schwein!C19</f>
        <v>0</v>
      </c>
      <c r="H19" s="2">
        <f>'Wild Wise Apes'!C19</f>
        <v>0</v>
      </c>
      <c r="I19" s="2">
        <f>'Yagami Toll'!K19</f>
        <v>0</v>
      </c>
      <c r="J19" s="6">
        <f t="shared" si="0"/>
        <v>11</v>
      </c>
    </row>
    <row r="20" spans="1:10" x14ac:dyDescent="0.15">
      <c r="A20" s="6" t="s">
        <v>28</v>
      </c>
      <c r="B20" s="2">
        <f>'B-T'!AP20</f>
        <v>23</v>
      </c>
      <c r="C20" s="2">
        <f>'Atsushi solo'!C20</f>
        <v>0</v>
      </c>
      <c r="D20" s="2">
        <f>Lucy!F20</f>
        <v>1</v>
      </c>
      <c r="E20" s="2">
        <f>'The Mortal'!C20</f>
        <v>0</v>
      </c>
      <c r="F20" s="2">
        <f>Schaft!F20</f>
        <v>0</v>
      </c>
      <c r="G20" s="2">
        <f>Schwein!C20</f>
        <v>0</v>
      </c>
      <c r="H20" s="2">
        <f>'Wild Wise Apes'!C20</f>
        <v>0</v>
      </c>
      <c r="I20" s="2">
        <f>'Yagami Toll'!K20</f>
        <v>0</v>
      </c>
      <c r="J20" s="6">
        <f t="shared" si="0"/>
        <v>24</v>
      </c>
    </row>
    <row r="21" spans="1:10" x14ac:dyDescent="0.15">
      <c r="A21" s="6" t="s">
        <v>11</v>
      </c>
      <c r="B21" s="2">
        <f>'B-T'!AP21</f>
        <v>11</v>
      </c>
      <c r="C21" s="2">
        <f>'Atsushi solo'!C21</f>
        <v>0</v>
      </c>
      <c r="D21" s="2">
        <f>Lucy!F21</f>
        <v>1</v>
      </c>
      <c r="E21" s="2">
        <f>'The Mortal'!C21</f>
        <v>0</v>
      </c>
      <c r="F21" s="2">
        <f>Schaft!F21</f>
        <v>0</v>
      </c>
      <c r="G21" s="2">
        <f>Schwein!C21</f>
        <v>0</v>
      </c>
      <c r="H21" s="2">
        <f>'Wild Wise Apes'!C21</f>
        <v>0</v>
      </c>
      <c r="I21" s="2">
        <f>'Yagami Toll'!K21</f>
        <v>0</v>
      </c>
      <c r="J21" s="6">
        <f t="shared" si="0"/>
        <v>12</v>
      </c>
    </row>
    <row r="22" spans="1:10" x14ac:dyDescent="0.15">
      <c r="A22" s="6" t="s">
        <v>16</v>
      </c>
      <c r="B22" s="2">
        <f>'B-T'!AP22</f>
        <v>20</v>
      </c>
      <c r="C22" s="2">
        <f>'Atsushi solo'!C22</f>
        <v>0</v>
      </c>
      <c r="D22" s="2">
        <f>Lucy!F22</f>
        <v>4</v>
      </c>
      <c r="E22" s="2">
        <f>'The Mortal'!C22</f>
        <v>0</v>
      </c>
      <c r="F22" s="2">
        <f>Schaft!F22</f>
        <v>1</v>
      </c>
      <c r="G22" s="2">
        <f>Schwein!C22</f>
        <v>0</v>
      </c>
      <c r="H22" s="2">
        <f>'Wild Wise Apes'!C22</f>
        <v>0</v>
      </c>
      <c r="I22" s="2">
        <f>'Yagami Toll'!K22</f>
        <v>1</v>
      </c>
      <c r="J22" s="6">
        <f t="shared" si="0"/>
        <v>26</v>
      </c>
    </row>
    <row r="23" spans="1:10" x14ac:dyDescent="0.15">
      <c r="A23" s="6" t="s">
        <v>29</v>
      </c>
      <c r="B23" s="2">
        <f>'B-T'!AP23</f>
        <v>40</v>
      </c>
      <c r="C23" s="2">
        <f>'Atsushi solo'!C23</f>
        <v>0</v>
      </c>
      <c r="D23" s="2">
        <f>Lucy!F23</f>
        <v>1</v>
      </c>
      <c r="E23" s="2">
        <f>'The Mortal'!C23</f>
        <v>0</v>
      </c>
      <c r="F23" s="2">
        <f>Schaft!F23</f>
        <v>2</v>
      </c>
      <c r="G23" s="2">
        <f>Schwein!C23</f>
        <v>1</v>
      </c>
      <c r="H23" s="2">
        <f>'Wild Wise Apes'!C23</f>
        <v>0</v>
      </c>
      <c r="I23" s="2">
        <f>'Yagami Toll'!K23</f>
        <v>0</v>
      </c>
      <c r="J23" s="6">
        <f t="shared" si="0"/>
        <v>44</v>
      </c>
    </row>
    <row r="24" spans="1:10" x14ac:dyDescent="0.15">
      <c r="A24" s="6" t="s">
        <v>17</v>
      </c>
      <c r="B24" s="2">
        <f>'B-T'!AP24</f>
        <v>12</v>
      </c>
      <c r="C24" s="2">
        <f>'Atsushi solo'!C24</f>
        <v>0</v>
      </c>
      <c r="D24" s="2">
        <f>Lucy!F24</f>
        <v>0</v>
      </c>
      <c r="E24" s="2">
        <f>'The Mortal'!C24</f>
        <v>0</v>
      </c>
      <c r="F24" s="2">
        <f>Schaft!F24</f>
        <v>0</v>
      </c>
      <c r="G24" s="2">
        <f>Schwein!C24</f>
        <v>0</v>
      </c>
      <c r="H24" s="2">
        <f>'Wild Wise Apes'!C24</f>
        <v>0</v>
      </c>
      <c r="I24" s="2">
        <f>'Yagami Toll'!K24</f>
        <v>0</v>
      </c>
      <c r="J24" s="6">
        <f t="shared" si="0"/>
        <v>12</v>
      </c>
    </row>
    <row r="25" spans="1:10" x14ac:dyDescent="0.15">
      <c r="A25" s="6" t="s">
        <v>10</v>
      </c>
      <c r="B25" s="2">
        <f>'B-T'!AP25</f>
        <v>17</v>
      </c>
      <c r="C25" s="2">
        <f>'Atsushi solo'!C25</f>
        <v>0</v>
      </c>
      <c r="D25" s="2">
        <f>Lucy!F25</f>
        <v>1</v>
      </c>
      <c r="E25" s="2">
        <f>'The Mortal'!C25</f>
        <v>0</v>
      </c>
      <c r="F25" s="2">
        <f>Schaft!F25</f>
        <v>0</v>
      </c>
      <c r="G25" s="2">
        <f>Schwein!C25</f>
        <v>0</v>
      </c>
      <c r="H25" s="2">
        <f>'Wild Wise Apes'!C25</f>
        <v>0</v>
      </c>
      <c r="I25" s="2">
        <f>'Yagami Toll'!K25</f>
        <v>0</v>
      </c>
      <c r="J25" s="6">
        <f t="shared" si="0"/>
        <v>18</v>
      </c>
    </row>
    <row r="26" spans="1:10" x14ac:dyDescent="0.15">
      <c r="A26" s="6" t="s">
        <v>4</v>
      </c>
      <c r="B26" s="2">
        <f>'B-T'!AP26</f>
        <v>23</v>
      </c>
      <c r="C26" s="2">
        <f>'Atsushi solo'!C26</f>
        <v>0</v>
      </c>
      <c r="D26" s="2">
        <f>Lucy!F26</f>
        <v>0</v>
      </c>
      <c r="E26" s="2">
        <f>'The Mortal'!C26</f>
        <v>0</v>
      </c>
      <c r="F26" s="2">
        <f>Schaft!F26</f>
        <v>0</v>
      </c>
      <c r="G26" s="2">
        <f>Schwein!C26</f>
        <v>0</v>
      </c>
      <c r="H26" s="2">
        <f>'Wild Wise Apes'!C26</f>
        <v>0</v>
      </c>
      <c r="I26" s="2">
        <f>'Yagami Toll'!K26</f>
        <v>0</v>
      </c>
      <c r="J26" s="6">
        <f t="shared" si="0"/>
        <v>23</v>
      </c>
    </row>
    <row r="27" spans="1:10" x14ac:dyDescent="0.15">
      <c r="A27" s="6" t="s">
        <v>55</v>
      </c>
      <c r="B27" s="2">
        <f>'B-T'!AP27</f>
        <v>1</v>
      </c>
      <c r="C27" s="2">
        <f>'Atsushi solo'!C27</f>
        <v>0</v>
      </c>
      <c r="D27" s="2">
        <f>Lucy!F27</f>
        <v>0</v>
      </c>
      <c r="E27" s="2">
        <f>'The Mortal'!C27</f>
        <v>0</v>
      </c>
      <c r="F27" s="2">
        <f>Schaft!F27</f>
        <v>0</v>
      </c>
      <c r="G27" s="2">
        <f>Schwein!C27</f>
        <v>0</v>
      </c>
      <c r="H27" s="2">
        <f>'Wild Wise Apes'!C27</f>
        <v>0</v>
      </c>
      <c r="I27" s="2">
        <f>'Yagami Toll'!K27</f>
        <v>0</v>
      </c>
      <c r="J27" s="6">
        <f t="shared" si="0"/>
        <v>1</v>
      </c>
    </row>
    <row r="28" spans="1:10" x14ac:dyDescent="0.15">
      <c r="A28" s="6" t="s">
        <v>12</v>
      </c>
      <c r="B28" s="2">
        <f>'B-T'!AP28</f>
        <v>45</v>
      </c>
      <c r="C28" s="2">
        <f>'Atsushi solo'!C28</f>
        <v>0</v>
      </c>
      <c r="D28" s="2">
        <f>Lucy!F28</f>
        <v>2</v>
      </c>
      <c r="E28" s="2">
        <f>'The Mortal'!C28</f>
        <v>0</v>
      </c>
      <c r="F28" s="2">
        <f>Schaft!F28</f>
        <v>0</v>
      </c>
      <c r="G28" s="2">
        <f>Schwein!C28</f>
        <v>1</v>
      </c>
      <c r="H28" s="2">
        <f>'Wild Wise Apes'!C28</f>
        <v>0</v>
      </c>
      <c r="I28" s="2">
        <f>'Yagami Toll'!K28</f>
        <v>0</v>
      </c>
      <c r="J28" s="6">
        <f t="shared" si="0"/>
        <v>48</v>
      </c>
    </row>
    <row r="29" spans="1:10" x14ac:dyDescent="0.15">
      <c r="A29" s="6" t="s">
        <v>57</v>
      </c>
      <c r="B29" s="2">
        <f>'B-T'!AP29</f>
        <v>5</v>
      </c>
      <c r="C29" s="2">
        <f>'Atsushi solo'!C29</f>
        <v>0</v>
      </c>
      <c r="D29" s="2">
        <f>Lucy!F29</f>
        <v>0</v>
      </c>
      <c r="E29" s="2">
        <f>'The Mortal'!C29</f>
        <v>0</v>
      </c>
      <c r="F29" s="2">
        <f>Schaft!F29</f>
        <v>0</v>
      </c>
      <c r="G29" s="2">
        <f>Schwein!C29</f>
        <v>0</v>
      </c>
      <c r="H29" s="2">
        <f>'Wild Wise Apes'!C29</f>
        <v>0</v>
      </c>
      <c r="I29" s="2">
        <f>'Yagami Toll'!K29</f>
        <v>0</v>
      </c>
      <c r="J29" s="6">
        <f t="shared" si="0"/>
        <v>5</v>
      </c>
    </row>
    <row r="30" spans="1:10" x14ac:dyDescent="0.15">
      <c r="A30" s="6" t="s">
        <v>14</v>
      </c>
      <c r="B30" s="2">
        <f>'B-T'!AP30</f>
        <v>20</v>
      </c>
      <c r="C30" s="2">
        <f>'Atsushi solo'!C30</f>
        <v>0</v>
      </c>
      <c r="D30" s="2">
        <f>Lucy!F30</f>
        <v>0</v>
      </c>
      <c r="E30" s="2">
        <f>'The Mortal'!C30</f>
        <v>0</v>
      </c>
      <c r="F30" s="2">
        <f>Schaft!F30</f>
        <v>0</v>
      </c>
      <c r="G30" s="2">
        <f>Schwein!C30</f>
        <v>0</v>
      </c>
      <c r="H30" s="2">
        <f>'Wild Wise Apes'!C30</f>
        <v>0</v>
      </c>
      <c r="I30" s="2">
        <f>'Yagami Toll'!K30</f>
        <v>0</v>
      </c>
      <c r="J30" s="6">
        <f t="shared" si="0"/>
        <v>20</v>
      </c>
    </row>
    <row r="31" spans="1:10" x14ac:dyDescent="0.15">
      <c r="A31" s="6" t="s">
        <v>54</v>
      </c>
      <c r="B31" s="2">
        <f>'B-T'!AP31</f>
        <v>4</v>
      </c>
      <c r="C31" s="2">
        <f>'Atsushi solo'!C31</f>
        <v>0</v>
      </c>
      <c r="D31" s="2">
        <f>Lucy!F31</f>
        <v>0</v>
      </c>
      <c r="E31" s="2">
        <f>'The Mortal'!C31</f>
        <v>0</v>
      </c>
      <c r="F31" s="2">
        <f>Schaft!F31</f>
        <v>0</v>
      </c>
      <c r="G31" s="2">
        <f>Schwein!C31</f>
        <v>0</v>
      </c>
      <c r="H31" s="2">
        <f>'Wild Wise Apes'!C31</f>
        <v>0</v>
      </c>
      <c r="I31" s="2">
        <f>'Yagami Toll'!K31</f>
        <v>0</v>
      </c>
      <c r="J31" s="6">
        <f t="shared" si="0"/>
        <v>4</v>
      </c>
    </row>
    <row r="32" spans="1:10" x14ac:dyDescent="0.15">
      <c r="A32" s="6" t="s">
        <v>5</v>
      </c>
      <c r="B32" s="2">
        <f>'B-T'!AP32</f>
        <v>7</v>
      </c>
      <c r="C32" s="2">
        <f>'Atsushi solo'!C32</f>
        <v>0</v>
      </c>
      <c r="D32" s="2">
        <f>Lucy!F32</f>
        <v>0</v>
      </c>
      <c r="E32" s="2">
        <f>'The Mortal'!C32</f>
        <v>0</v>
      </c>
      <c r="F32" s="2">
        <f>Schaft!F32</f>
        <v>0</v>
      </c>
      <c r="G32" s="2">
        <f>Schwein!C32</f>
        <v>0</v>
      </c>
      <c r="H32" s="2">
        <f>'Wild Wise Apes'!C32</f>
        <v>0</v>
      </c>
      <c r="I32" s="2">
        <f>'Yagami Toll'!K32</f>
        <v>0</v>
      </c>
      <c r="J32" s="6">
        <f t="shared" si="0"/>
        <v>7</v>
      </c>
    </row>
    <row r="33" spans="1:10" x14ac:dyDescent="0.15">
      <c r="A33" s="6" t="s">
        <v>13</v>
      </c>
      <c r="B33" s="2">
        <f>'B-T'!AP33</f>
        <v>29</v>
      </c>
      <c r="C33" s="2">
        <f>'Atsushi solo'!C33</f>
        <v>0</v>
      </c>
      <c r="D33" s="2">
        <f>Lucy!F33</f>
        <v>1</v>
      </c>
      <c r="E33" s="2">
        <f>'The Mortal'!C33</f>
        <v>0</v>
      </c>
      <c r="F33" s="2">
        <f>Schaft!F33</f>
        <v>0</v>
      </c>
      <c r="G33" s="2">
        <f>Schwein!C33</f>
        <v>0</v>
      </c>
      <c r="H33" s="2">
        <f>'Wild Wise Apes'!C33</f>
        <v>0</v>
      </c>
      <c r="I33" s="2">
        <f>'Yagami Toll'!K33</f>
        <v>0</v>
      </c>
      <c r="J33" s="6">
        <f t="shared" si="0"/>
        <v>30</v>
      </c>
    </row>
    <row r="34" spans="1:10" x14ac:dyDescent="0.15">
      <c r="A34" s="6" t="s">
        <v>32</v>
      </c>
      <c r="B34" s="2">
        <f>'B-T'!AP34</f>
        <v>1</v>
      </c>
      <c r="C34" s="2">
        <f>'Atsushi solo'!C34</f>
        <v>0</v>
      </c>
      <c r="D34" s="2">
        <f>Lucy!F34</f>
        <v>0</v>
      </c>
      <c r="E34" s="2">
        <f>'The Mortal'!C34</f>
        <v>0</v>
      </c>
      <c r="F34" s="2">
        <f>Schaft!F34</f>
        <v>0</v>
      </c>
      <c r="G34" s="2">
        <f>Schwein!C34</f>
        <v>0</v>
      </c>
      <c r="H34" s="2">
        <f>'Wild Wise Apes'!C34</f>
        <v>0</v>
      </c>
      <c r="I34" s="2">
        <f>'Yagami Toll'!K34</f>
        <v>0</v>
      </c>
      <c r="J34" s="6">
        <f t="shared" si="0"/>
        <v>1</v>
      </c>
    </row>
    <row r="35" spans="1:10" x14ac:dyDescent="0.15">
      <c r="A35" s="6" t="s">
        <v>31</v>
      </c>
      <c r="B35" s="2">
        <f>'B-T'!AP35</f>
        <v>14</v>
      </c>
      <c r="C35" s="2">
        <f>'Atsushi solo'!C35</f>
        <v>0</v>
      </c>
      <c r="D35" s="2">
        <f>Lucy!F35</f>
        <v>0</v>
      </c>
      <c r="E35" s="2">
        <f>'The Mortal'!C35</f>
        <v>0</v>
      </c>
      <c r="F35" s="2">
        <f>Schaft!F35</f>
        <v>0</v>
      </c>
      <c r="G35" s="2">
        <f>Schwein!C35</f>
        <v>0</v>
      </c>
      <c r="H35" s="2">
        <f>'Wild Wise Apes'!C35</f>
        <v>0</v>
      </c>
      <c r="I35" s="2">
        <f>'Yagami Toll'!K35</f>
        <v>0</v>
      </c>
      <c r="J35" s="6">
        <f t="shared" si="0"/>
        <v>14</v>
      </c>
    </row>
    <row r="36" spans="1:10" x14ac:dyDescent="0.15">
      <c r="A36" s="6" t="s">
        <v>19</v>
      </c>
      <c r="B36" s="2">
        <f>'B-T'!AP36</f>
        <v>15</v>
      </c>
      <c r="C36" s="2">
        <f>'Atsushi solo'!C36</f>
        <v>0</v>
      </c>
      <c r="D36" s="2">
        <f>Lucy!F36</f>
        <v>1</v>
      </c>
      <c r="E36" s="2">
        <f>'The Mortal'!C36</f>
        <v>0</v>
      </c>
      <c r="F36" s="2">
        <f>Schaft!F36</f>
        <v>0</v>
      </c>
      <c r="G36" s="2">
        <f>Schwein!C36</f>
        <v>0</v>
      </c>
      <c r="H36" s="2">
        <f>'Wild Wise Apes'!C36</f>
        <v>0</v>
      </c>
      <c r="I36" s="2">
        <f>'Yagami Toll'!K36</f>
        <v>0</v>
      </c>
      <c r="J36" s="6">
        <f t="shared" ref="J36:J67" si="1">SUM(B36:I36)</f>
        <v>16</v>
      </c>
    </row>
    <row r="37" spans="1:10" x14ac:dyDescent="0.15">
      <c r="A37" s="6" t="s">
        <v>0</v>
      </c>
      <c r="B37" s="2">
        <f>'B-T'!AP37</f>
        <v>85</v>
      </c>
      <c r="C37" s="2">
        <f>'Atsushi solo'!C37</f>
        <v>0</v>
      </c>
      <c r="D37" s="2">
        <f>Lucy!F37</f>
        <v>3</v>
      </c>
      <c r="E37" s="2">
        <f>'The Mortal'!C37</f>
        <v>2</v>
      </c>
      <c r="F37" s="2">
        <f>Schaft!F37</f>
        <v>3</v>
      </c>
      <c r="G37" s="2">
        <f>Schwein!C37</f>
        <v>1</v>
      </c>
      <c r="H37" s="2">
        <f>'Wild Wise Apes'!C37</f>
        <v>0</v>
      </c>
      <c r="I37" s="2">
        <f>'Yagami Toll'!K37</f>
        <v>3</v>
      </c>
      <c r="J37" s="6">
        <f t="shared" si="1"/>
        <v>97</v>
      </c>
    </row>
    <row r="38" spans="1:10" x14ac:dyDescent="0.15">
      <c r="A38" s="6" t="s">
        <v>33</v>
      </c>
      <c r="B38" s="2">
        <f>'B-T'!AP38</f>
        <v>1</v>
      </c>
      <c r="C38" s="2">
        <f>'Atsushi solo'!C38</f>
        <v>0</v>
      </c>
      <c r="D38" s="2">
        <f>Lucy!F38</f>
        <v>0</v>
      </c>
      <c r="E38" s="2">
        <f>'The Mortal'!C38</f>
        <v>0</v>
      </c>
      <c r="F38" s="2">
        <f>Schaft!F38</f>
        <v>0</v>
      </c>
      <c r="G38" s="2">
        <f>Schwein!C38</f>
        <v>0</v>
      </c>
      <c r="H38" s="2">
        <f>'Wild Wise Apes'!C38</f>
        <v>0</v>
      </c>
      <c r="I38" s="2">
        <f>'Yagami Toll'!K38</f>
        <v>0</v>
      </c>
      <c r="J38" s="6">
        <f t="shared" si="1"/>
        <v>1</v>
      </c>
    </row>
    <row r="39" spans="1:10" x14ac:dyDescent="0.15">
      <c r="A39" s="6" t="s">
        <v>20</v>
      </c>
      <c r="B39" s="2">
        <f>'B-T'!AP39</f>
        <v>36</v>
      </c>
      <c r="C39" s="2">
        <f>'Atsushi solo'!C39</f>
        <v>0</v>
      </c>
      <c r="D39" s="2">
        <f>Lucy!F39</f>
        <v>1</v>
      </c>
      <c r="E39" s="2">
        <f>'The Mortal'!C39</f>
        <v>0</v>
      </c>
      <c r="F39" s="2">
        <f>Schaft!F39</f>
        <v>0</v>
      </c>
      <c r="G39" s="2">
        <f>Schwein!C39</f>
        <v>0</v>
      </c>
      <c r="H39" s="2">
        <f>'Wild Wise Apes'!C39</f>
        <v>0</v>
      </c>
      <c r="I39" s="2">
        <f>'Yagami Toll'!K39</f>
        <v>0</v>
      </c>
      <c r="J39" s="6">
        <f t="shared" si="1"/>
        <v>37</v>
      </c>
    </row>
    <row r="40" spans="1:10" x14ac:dyDescent="0.15">
      <c r="A40" s="6" t="s">
        <v>34</v>
      </c>
      <c r="B40" s="2">
        <f>'B-T'!AP40</f>
        <v>3</v>
      </c>
      <c r="C40" s="2">
        <f>'Atsushi solo'!C40</f>
        <v>0</v>
      </c>
      <c r="D40" s="2">
        <f>Lucy!F40</f>
        <v>0</v>
      </c>
      <c r="E40" s="2">
        <f>'The Mortal'!C40</f>
        <v>0</v>
      </c>
      <c r="F40" s="2">
        <f>Schaft!F40</f>
        <v>0</v>
      </c>
      <c r="G40" s="2">
        <f>Schwein!C40</f>
        <v>0</v>
      </c>
      <c r="H40" s="2">
        <f>'Wild Wise Apes'!C40</f>
        <v>0</v>
      </c>
      <c r="I40" s="2">
        <f>'Yagami Toll'!K40</f>
        <v>0</v>
      </c>
      <c r="J40" s="6">
        <f t="shared" si="1"/>
        <v>3</v>
      </c>
    </row>
    <row r="41" spans="1:10" x14ac:dyDescent="0.15">
      <c r="A41" s="6" t="s">
        <v>56</v>
      </c>
      <c r="B41" s="2">
        <f>'B-T'!AP41</f>
        <v>1</v>
      </c>
      <c r="C41" s="2">
        <f>'Atsushi solo'!C41</f>
        <v>0</v>
      </c>
      <c r="D41" s="2">
        <f>Lucy!F41</f>
        <v>0</v>
      </c>
      <c r="E41" s="2">
        <f>'The Mortal'!C41</f>
        <v>0</v>
      </c>
      <c r="F41" s="2">
        <f>Schaft!F41</f>
        <v>0</v>
      </c>
      <c r="G41" s="2">
        <f>Schwein!C41</f>
        <v>0</v>
      </c>
      <c r="H41" s="2">
        <f>'Wild Wise Apes'!C41</f>
        <v>0</v>
      </c>
      <c r="I41" s="2">
        <f>'Yagami Toll'!K41</f>
        <v>0</v>
      </c>
      <c r="J41" s="6">
        <f t="shared" si="1"/>
        <v>1</v>
      </c>
    </row>
    <row r="42" spans="1:10" x14ac:dyDescent="0.15">
      <c r="A42" s="6" t="s">
        <v>6</v>
      </c>
      <c r="B42" s="2">
        <f>'B-T'!AP42</f>
        <v>28</v>
      </c>
      <c r="C42" s="2">
        <f>'Atsushi solo'!C42</f>
        <v>0</v>
      </c>
      <c r="D42" s="2">
        <f>Lucy!F42</f>
        <v>0</v>
      </c>
      <c r="E42" s="2">
        <f>'The Mortal'!C42</f>
        <v>0</v>
      </c>
      <c r="F42" s="2">
        <f>Schaft!F42</f>
        <v>0</v>
      </c>
      <c r="G42" s="2">
        <f>Schwein!C42</f>
        <v>0</v>
      </c>
      <c r="H42" s="2">
        <f>'Wild Wise Apes'!C42</f>
        <v>0</v>
      </c>
      <c r="I42" s="2">
        <f>'Yagami Toll'!K42</f>
        <v>0</v>
      </c>
      <c r="J42" s="6">
        <f t="shared" si="1"/>
        <v>28</v>
      </c>
    </row>
    <row r="43" spans="1:10" x14ac:dyDescent="0.15">
      <c r="A43" s="6" t="s">
        <v>3</v>
      </c>
      <c r="B43" s="2">
        <f>'B-T'!AP43</f>
        <v>24</v>
      </c>
      <c r="C43" s="2">
        <f>'Atsushi solo'!C43</f>
        <v>0</v>
      </c>
      <c r="D43" s="2">
        <f>Lucy!F43</f>
        <v>0</v>
      </c>
      <c r="E43" s="2">
        <f>'The Mortal'!C43</f>
        <v>0</v>
      </c>
      <c r="F43" s="2">
        <f>Schaft!F43</f>
        <v>0</v>
      </c>
      <c r="G43" s="2">
        <f>Schwein!C43</f>
        <v>0</v>
      </c>
      <c r="H43" s="2">
        <f>'Wild Wise Apes'!C43</f>
        <v>0</v>
      </c>
      <c r="I43" s="2">
        <f>'Yagami Toll'!K43</f>
        <v>0</v>
      </c>
      <c r="J43" s="6">
        <f t="shared" si="1"/>
        <v>24</v>
      </c>
    </row>
    <row r="44" spans="1:10" x14ac:dyDescent="0.15">
      <c r="A44" s="6" t="s">
        <v>35</v>
      </c>
      <c r="B44" s="2">
        <f>'B-T'!AP44</f>
        <v>1</v>
      </c>
      <c r="C44" s="2">
        <f>'Atsushi solo'!C44</f>
        <v>0</v>
      </c>
      <c r="D44" s="2">
        <f>Lucy!F44</f>
        <v>0</v>
      </c>
      <c r="E44" s="2">
        <f>'The Mortal'!C44</f>
        <v>0</v>
      </c>
      <c r="F44" s="2">
        <f>Schaft!F44</f>
        <v>0</v>
      </c>
      <c r="G44" s="2">
        <f>Schwein!C44</f>
        <v>0</v>
      </c>
      <c r="H44" s="2">
        <f>'Wild Wise Apes'!C44</f>
        <v>0</v>
      </c>
      <c r="I44" s="2">
        <f>'Yagami Toll'!K44</f>
        <v>0</v>
      </c>
      <c r="J44" s="6">
        <f t="shared" si="1"/>
        <v>1</v>
      </c>
    </row>
    <row r="45" spans="1:10" x14ac:dyDescent="0.15">
      <c r="A45" s="6" t="s">
        <v>1</v>
      </c>
      <c r="B45" s="2">
        <f>'B-T'!AP45</f>
        <v>196</v>
      </c>
      <c r="C45" s="2">
        <f>'Atsushi solo'!C45</f>
        <v>2</v>
      </c>
      <c r="D45" s="2">
        <f>Lucy!F45</f>
        <v>7</v>
      </c>
      <c r="E45" s="2">
        <f>'The Mortal'!C45</f>
        <v>4</v>
      </c>
      <c r="F45" s="2">
        <f>Schaft!F45</f>
        <v>7</v>
      </c>
      <c r="G45" s="2">
        <f>Schwein!C45</f>
        <v>2</v>
      </c>
      <c r="H45" s="2">
        <f>'Wild Wise Apes'!C45</f>
        <v>1</v>
      </c>
      <c r="I45" s="2">
        <f>'Yagami Toll'!K45</f>
        <v>9</v>
      </c>
      <c r="J45" s="6">
        <f t="shared" si="1"/>
        <v>228</v>
      </c>
    </row>
    <row r="46" spans="1:10" x14ac:dyDescent="0.15">
      <c r="A46" s="6" t="s">
        <v>36</v>
      </c>
      <c r="B46" s="2">
        <f>'B-T'!AP46</f>
        <v>1</v>
      </c>
      <c r="C46" s="2">
        <f>'Atsushi solo'!C46</f>
        <v>0</v>
      </c>
      <c r="D46" s="2">
        <f>Lucy!F46</f>
        <v>0</v>
      </c>
      <c r="E46" s="2">
        <f>'The Mortal'!C46</f>
        <v>0</v>
      </c>
      <c r="F46" s="2">
        <f>Schaft!F46</f>
        <v>0</v>
      </c>
      <c r="G46" s="2">
        <f>Schwein!C46</f>
        <v>0</v>
      </c>
      <c r="H46" s="2">
        <f>'Wild Wise Apes'!C46</f>
        <v>0</v>
      </c>
      <c r="I46" s="2">
        <f>'Yagami Toll'!K46</f>
        <v>0</v>
      </c>
      <c r="J46" s="6">
        <f t="shared" si="1"/>
        <v>1</v>
      </c>
    </row>
    <row r="47" spans="1:10" x14ac:dyDescent="0.15">
      <c r="A47" s="6" t="s">
        <v>37</v>
      </c>
      <c r="B47" s="2">
        <f>'B-T'!AP47</f>
        <v>3</v>
      </c>
      <c r="C47" s="2">
        <f>'Atsushi solo'!C47</f>
        <v>0</v>
      </c>
      <c r="D47" s="2">
        <f>Lucy!F47</f>
        <v>0</v>
      </c>
      <c r="E47" s="2">
        <f>'The Mortal'!C47</f>
        <v>0</v>
      </c>
      <c r="F47" s="2">
        <f>Schaft!F47</f>
        <v>0</v>
      </c>
      <c r="G47" s="2">
        <f>Schwein!C47</f>
        <v>0</v>
      </c>
      <c r="H47" s="2">
        <f>'Wild Wise Apes'!C47</f>
        <v>0</v>
      </c>
      <c r="I47" s="2">
        <f>'Yagami Toll'!K47</f>
        <v>0</v>
      </c>
      <c r="J47" s="6">
        <f t="shared" si="1"/>
        <v>3</v>
      </c>
    </row>
    <row r="48" spans="1:10" x14ac:dyDescent="0.15">
      <c r="A48" s="6" t="s">
        <v>39</v>
      </c>
      <c r="B48" s="2">
        <f>'B-T'!AP48</f>
        <v>2</v>
      </c>
      <c r="C48" s="2">
        <f>'Atsushi solo'!C48</f>
        <v>0</v>
      </c>
      <c r="D48" s="2">
        <f>Lucy!F48</f>
        <v>0</v>
      </c>
      <c r="E48" s="2">
        <f>'The Mortal'!C48</f>
        <v>0</v>
      </c>
      <c r="F48" s="2">
        <f>Schaft!F48</f>
        <v>0</v>
      </c>
      <c r="G48" s="2">
        <f>Schwein!C48</f>
        <v>0</v>
      </c>
      <c r="H48" s="2">
        <f>'Wild Wise Apes'!C48</f>
        <v>0</v>
      </c>
      <c r="I48" s="2">
        <f>'Yagami Toll'!K48</f>
        <v>0</v>
      </c>
      <c r="J48" s="6">
        <f t="shared" si="1"/>
        <v>2</v>
      </c>
    </row>
    <row r="49" spans="1:14" x14ac:dyDescent="0.15">
      <c r="A49" s="6" t="s">
        <v>40</v>
      </c>
      <c r="B49" s="2">
        <f>'B-T'!AP49</f>
        <v>8</v>
      </c>
      <c r="C49" s="2">
        <f>'Atsushi solo'!C49</f>
        <v>0</v>
      </c>
      <c r="D49" s="2">
        <f>Lucy!F49</f>
        <v>0</v>
      </c>
      <c r="E49" s="2">
        <f>'The Mortal'!C49</f>
        <v>0</v>
      </c>
      <c r="F49" s="2">
        <f>Schaft!F49</f>
        <v>0</v>
      </c>
      <c r="G49" s="2">
        <f>Schwein!C49</f>
        <v>0</v>
      </c>
      <c r="H49" s="2">
        <f>'Wild Wise Apes'!C49</f>
        <v>0</v>
      </c>
      <c r="I49" s="2">
        <f>'Yagami Toll'!K49</f>
        <v>0</v>
      </c>
      <c r="J49" s="6">
        <f t="shared" si="1"/>
        <v>8</v>
      </c>
    </row>
    <row r="50" spans="1:14" x14ac:dyDescent="0.15">
      <c r="A50" s="6" t="s">
        <v>41</v>
      </c>
      <c r="B50" s="2">
        <f>'B-T'!AP50</f>
        <v>4</v>
      </c>
      <c r="C50" s="2">
        <f>'Atsushi solo'!C50</f>
        <v>0</v>
      </c>
      <c r="D50" s="2">
        <f>Lucy!F50</f>
        <v>0</v>
      </c>
      <c r="E50" s="2">
        <f>'The Mortal'!C50</f>
        <v>0</v>
      </c>
      <c r="F50" s="2">
        <f>Schaft!F50</f>
        <v>0</v>
      </c>
      <c r="G50" s="2">
        <f>Schwein!C50</f>
        <v>0</v>
      </c>
      <c r="H50" s="2">
        <f>'Wild Wise Apes'!C50</f>
        <v>0</v>
      </c>
      <c r="I50" s="2">
        <f>'Yagami Toll'!K50</f>
        <v>0</v>
      </c>
      <c r="J50" s="6">
        <f t="shared" si="1"/>
        <v>4</v>
      </c>
    </row>
    <row r="51" spans="1:14" x14ac:dyDescent="0.15">
      <c r="A51" s="6" t="s">
        <v>42</v>
      </c>
      <c r="B51" s="2">
        <f>'B-T'!AP51</f>
        <v>10</v>
      </c>
      <c r="C51" s="2">
        <f>'Atsushi solo'!C51</f>
        <v>0</v>
      </c>
      <c r="D51" s="2">
        <f>Lucy!F51</f>
        <v>0</v>
      </c>
      <c r="E51" s="2">
        <f>'The Mortal'!C51</f>
        <v>0</v>
      </c>
      <c r="F51" s="2">
        <f>Schaft!F51</f>
        <v>0</v>
      </c>
      <c r="G51" s="2">
        <f>Schwein!C51</f>
        <v>0</v>
      </c>
      <c r="H51" s="2">
        <f>'Wild Wise Apes'!C51</f>
        <v>0</v>
      </c>
      <c r="I51" s="2">
        <f>'Yagami Toll'!K51</f>
        <v>0</v>
      </c>
      <c r="J51" s="6">
        <f t="shared" si="1"/>
        <v>10</v>
      </c>
    </row>
    <row r="52" spans="1:14" x14ac:dyDescent="0.15">
      <c r="A52" s="6" t="s">
        <v>67</v>
      </c>
      <c r="B52" s="2">
        <f>'B-T'!AP52</f>
        <v>3</v>
      </c>
      <c r="C52" s="2">
        <f>'Atsushi solo'!C52</f>
        <v>0</v>
      </c>
      <c r="D52" s="2">
        <f>Lucy!F52</f>
        <v>0</v>
      </c>
      <c r="E52" s="2">
        <f>'The Mortal'!C52</f>
        <v>0</v>
      </c>
      <c r="F52" s="2">
        <f>Schaft!F52</f>
        <v>0</v>
      </c>
      <c r="G52" s="2">
        <f>Schwein!C52</f>
        <v>0</v>
      </c>
      <c r="H52" s="2">
        <f>'Wild Wise Apes'!C52</f>
        <v>0</v>
      </c>
      <c r="I52" s="2">
        <f>'Yagami Toll'!K52</f>
        <v>0</v>
      </c>
      <c r="J52" s="6">
        <f t="shared" si="1"/>
        <v>3</v>
      </c>
    </row>
    <row r="53" spans="1:14" x14ac:dyDescent="0.15">
      <c r="A53" s="6" t="s">
        <v>88</v>
      </c>
      <c r="B53" s="6">
        <f>SUM(B4:B52)</f>
        <v>1077</v>
      </c>
      <c r="C53" s="6">
        <f t="shared" ref="C53:I53" si="2">SUM(C4:C52)</f>
        <v>2</v>
      </c>
      <c r="D53" s="6">
        <f t="shared" si="2"/>
        <v>36</v>
      </c>
      <c r="E53" s="6">
        <f t="shared" si="2"/>
        <v>6</v>
      </c>
      <c r="F53" s="6">
        <f t="shared" si="2"/>
        <v>13</v>
      </c>
      <c r="G53" s="6">
        <f t="shared" si="2"/>
        <v>7</v>
      </c>
      <c r="H53" s="6">
        <f t="shared" si="2"/>
        <v>2</v>
      </c>
      <c r="I53" s="6">
        <f t="shared" si="2"/>
        <v>16</v>
      </c>
      <c r="J53" s="4">
        <f t="shared" si="1"/>
        <v>1159</v>
      </c>
      <c r="K53" s="5" t="s">
        <v>88</v>
      </c>
    </row>
    <row r="54" spans="1:14" x14ac:dyDescent="0.15">
      <c r="B54" s="1"/>
      <c r="C54" s="1"/>
      <c r="D54" s="1"/>
      <c r="E54" s="1"/>
      <c r="F54" s="1"/>
      <c r="G54" s="1"/>
      <c r="H54" s="1"/>
      <c r="I54" s="1"/>
    </row>
    <row r="55" spans="1:14" x14ac:dyDescent="0.15">
      <c r="A55" s="5" t="s">
        <v>45</v>
      </c>
      <c r="B55" s="1"/>
      <c r="C55" s="1"/>
      <c r="D55" s="1"/>
      <c r="E55" s="1"/>
      <c r="F55" s="1"/>
      <c r="G55" s="1"/>
      <c r="H55" s="1"/>
      <c r="I55" s="1"/>
    </row>
    <row r="56" spans="1:14" x14ac:dyDescent="0.15">
      <c r="A56" s="6" t="s">
        <v>46</v>
      </c>
      <c r="B56" s="3">
        <f t="shared" ref="B56:I56" si="3">B4+B9+B12+B18+B30+B33+B42+B47+B51</f>
        <v>171</v>
      </c>
      <c r="C56" s="3">
        <f t="shared" si="3"/>
        <v>0</v>
      </c>
      <c r="D56" s="3">
        <f t="shared" si="3"/>
        <v>4</v>
      </c>
      <c r="E56" s="3">
        <f t="shared" si="3"/>
        <v>0</v>
      </c>
      <c r="F56" s="3">
        <f t="shared" si="3"/>
        <v>0</v>
      </c>
      <c r="G56" s="3">
        <f t="shared" si="3"/>
        <v>1</v>
      </c>
      <c r="H56" s="3">
        <f t="shared" si="3"/>
        <v>0</v>
      </c>
      <c r="I56" s="3">
        <f t="shared" si="3"/>
        <v>1</v>
      </c>
      <c r="J56" s="6">
        <f t="shared" ref="J56:J63" si="4">SUM(B56:I56)</f>
        <v>177</v>
      </c>
      <c r="L56" s="1" t="s">
        <v>96</v>
      </c>
    </row>
    <row r="57" spans="1:14" x14ac:dyDescent="0.15">
      <c r="A57" s="6" t="s">
        <v>47</v>
      </c>
      <c r="B57" s="3">
        <f t="shared" ref="B57:G57" si="5">B14+B35+B41+B46+B50</f>
        <v>51</v>
      </c>
      <c r="C57" s="3">
        <f t="shared" si="5"/>
        <v>0</v>
      </c>
      <c r="D57" s="3">
        <f t="shared" si="5"/>
        <v>2</v>
      </c>
      <c r="E57" s="3">
        <f t="shared" si="5"/>
        <v>0</v>
      </c>
      <c r="F57" s="3">
        <f t="shared" si="5"/>
        <v>0</v>
      </c>
      <c r="G57" s="3">
        <f t="shared" si="5"/>
        <v>0</v>
      </c>
      <c r="H57" s="3">
        <f>H14+H35+H41+H46+H50</f>
        <v>0</v>
      </c>
      <c r="I57" s="3">
        <f t="shared" ref="I57" si="6">I14+I35+I41+I46+I50</f>
        <v>0</v>
      </c>
      <c r="J57" s="6">
        <f t="shared" si="4"/>
        <v>53</v>
      </c>
      <c r="L57" s="1" t="s">
        <v>95</v>
      </c>
      <c r="M57" s="8">
        <f>AVERAGE(C53:I53)</f>
        <v>11.714285714285714</v>
      </c>
    </row>
    <row r="58" spans="1:14" x14ac:dyDescent="0.15">
      <c r="A58" s="6" t="s">
        <v>22</v>
      </c>
      <c r="B58" s="3">
        <f t="shared" ref="B58:I58" si="7">B15</f>
        <v>43</v>
      </c>
      <c r="C58" s="3">
        <f t="shared" si="7"/>
        <v>0</v>
      </c>
      <c r="D58" s="3">
        <f t="shared" si="7"/>
        <v>1</v>
      </c>
      <c r="E58" s="3">
        <f t="shared" si="7"/>
        <v>0</v>
      </c>
      <c r="F58" s="3">
        <f t="shared" si="7"/>
        <v>0</v>
      </c>
      <c r="G58" s="3">
        <f t="shared" si="7"/>
        <v>0</v>
      </c>
      <c r="H58" s="3">
        <f>H15</f>
        <v>0</v>
      </c>
      <c r="I58" s="3">
        <f t="shared" si="7"/>
        <v>0</v>
      </c>
      <c r="J58" s="6">
        <f t="shared" si="4"/>
        <v>44</v>
      </c>
      <c r="L58" s="1" t="s">
        <v>97</v>
      </c>
      <c r="M58">
        <f>MEDIAN(C53:I53)</f>
        <v>7</v>
      </c>
    </row>
    <row r="59" spans="1:14" x14ac:dyDescent="0.15">
      <c r="A59" s="6" t="s">
        <v>48</v>
      </c>
      <c r="B59" s="3">
        <f t="shared" ref="B59:G59" si="8">B16+B26+B27+B32+B37+B40+B48</f>
        <v>143</v>
      </c>
      <c r="C59" s="3">
        <f t="shared" si="8"/>
        <v>0</v>
      </c>
      <c r="D59" s="3">
        <f t="shared" si="8"/>
        <v>4</v>
      </c>
      <c r="E59" s="3">
        <f t="shared" si="8"/>
        <v>2</v>
      </c>
      <c r="F59" s="3">
        <f>F16+F26+F27+F32+F37+F40+F48</f>
        <v>3</v>
      </c>
      <c r="G59" s="3">
        <f t="shared" si="8"/>
        <v>1</v>
      </c>
      <c r="H59" s="3">
        <f>H16+H26+H27+H32+H37+H40+H48</f>
        <v>0</v>
      </c>
      <c r="I59" s="3">
        <f>I16+I26+I27+I32+I37+I40+I48</f>
        <v>3</v>
      </c>
      <c r="J59" s="6">
        <f t="shared" si="4"/>
        <v>156</v>
      </c>
      <c r="L59" s="1" t="s">
        <v>89</v>
      </c>
      <c r="M59">
        <f>MAX(C53:I53)</f>
        <v>36</v>
      </c>
      <c r="N59" t="str">
        <f>INDEX($A$3:$I$53,1,MATCH(M59,$A$53:$I$53,0))</f>
        <v>Lucy</v>
      </c>
    </row>
    <row r="60" spans="1:14" x14ac:dyDescent="0.15">
      <c r="A60" s="6" t="s">
        <v>49</v>
      </c>
      <c r="B60" s="3">
        <f>B7+B13+B17+B22+B39+B43+B45+B23</f>
        <v>413</v>
      </c>
      <c r="C60" s="3">
        <f t="shared" ref="C60:I60" si="9">C7+C13+C17+C22+C39+C43+C45+C23</f>
        <v>2</v>
      </c>
      <c r="D60" s="3">
        <f t="shared" si="9"/>
        <v>16</v>
      </c>
      <c r="E60" s="3">
        <f>E7+E13+E17+E22+E39+E43+E45+E23</f>
        <v>4</v>
      </c>
      <c r="F60" s="3">
        <f>F7+F13+F17+F22+F39+F43+F45+F23</f>
        <v>10</v>
      </c>
      <c r="G60" s="3">
        <f t="shared" si="9"/>
        <v>3</v>
      </c>
      <c r="H60" s="3">
        <f>H7+H13+H17+H22+H39+H43+H45+H23</f>
        <v>2</v>
      </c>
      <c r="I60" s="3">
        <f t="shared" si="9"/>
        <v>12</v>
      </c>
      <c r="J60" s="6">
        <f t="shared" si="4"/>
        <v>462</v>
      </c>
      <c r="L60" s="1" t="s">
        <v>90</v>
      </c>
      <c r="M60">
        <f>MIN(C53:I53)</f>
        <v>2</v>
      </c>
      <c r="N60" s="1" t="s">
        <v>91</v>
      </c>
    </row>
    <row r="61" spans="1:14" x14ac:dyDescent="0.15">
      <c r="A61" s="6" t="s">
        <v>50</v>
      </c>
      <c r="B61" s="3">
        <f t="shared" ref="B61:I61" si="10">B10+B21+B25+B29+B31+B34+B36+B38</f>
        <v>96</v>
      </c>
      <c r="C61" s="3">
        <f t="shared" si="10"/>
        <v>0</v>
      </c>
      <c r="D61" s="3">
        <f t="shared" si="10"/>
        <v>5</v>
      </c>
      <c r="E61" s="3">
        <f t="shared" si="10"/>
        <v>0</v>
      </c>
      <c r="F61" s="3">
        <f>F10+F21+F25+F29+F31+F34+F36+F38</f>
        <v>0</v>
      </c>
      <c r="G61" s="3">
        <f t="shared" si="10"/>
        <v>1</v>
      </c>
      <c r="H61" s="3">
        <f>H10+H21+H25+H29+H31+H34+H36+H38</f>
        <v>0</v>
      </c>
      <c r="I61" s="3">
        <f t="shared" si="10"/>
        <v>0</v>
      </c>
      <c r="J61" s="6">
        <f t="shared" si="4"/>
        <v>102</v>
      </c>
    </row>
    <row r="62" spans="1:14" x14ac:dyDescent="0.15">
      <c r="A62" s="6" t="s">
        <v>51</v>
      </c>
      <c r="B62" s="3">
        <f t="shared" ref="B62:I62" si="11">B8+B20+B24+B44</f>
        <v>46</v>
      </c>
      <c r="C62" s="3">
        <f t="shared" si="11"/>
        <v>0</v>
      </c>
      <c r="D62" s="3">
        <f t="shared" si="11"/>
        <v>1</v>
      </c>
      <c r="E62" s="3">
        <f t="shared" si="11"/>
        <v>0</v>
      </c>
      <c r="F62" s="3">
        <f>F8+F20+F24+F44</f>
        <v>0</v>
      </c>
      <c r="G62" s="3">
        <f t="shared" si="11"/>
        <v>0</v>
      </c>
      <c r="H62" s="3">
        <f>H8+H20+H24+H44</f>
        <v>0</v>
      </c>
      <c r="I62" s="3">
        <f t="shared" si="11"/>
        <v>0</v>
      </c>
      <c r="J62" s="6">
        <f t="shared" si="4"/>
        <v>47</v>
      </c>
      <c r="L62" s="1" t="s">
        <v>102</v>
      </c>
    </row>
    <row r="63" spans="1:14" x14ac:dyDescent="0.15">
      <c r="A63" s="6" t="s">
        <v>52</v>
      </c>
      <c r="B63" s="3">
        <f t="shared" ref="B63:I63" si="12">B5+B6+B11+B19+B28+B49</f>
        <v>111</v>
      </c>
      <c r="C63" s="3">
        <f t="shared" si="12"/>
        <v>0</v>
      </c>
      <c r="D63" s="3">
        <f t="shared" si="12"/>
        <v>3</v>
      </c>
      <c r="E63" s="3">
        <f t="shared" si="12"/>
        <v>0</v>
      </c>
      <c r="F63" s="3">
        <f>F5+F6+F11+F19+F28+F49</f>
        <v>0</v>
      </c>
      <c r="G63" s="3">
        <f t="shared" si="12"/>
        <v>1</v>
      </c>
      <c r="H63" s="3">
        <f>H5+H6+H11+H19+H28+H49</f>
        <v>0</v>
      </c>
      <c r="I63" s="3">
        <f t="shared" si="12"/>
        <v>0</v>
      </c>
      <c r="J63" s="6">
        <f t="shared" si="4"/>
        <v>115</v>
      </c>
      <c r="L63" s="1" t="s">
        <v>98</v>
      </c>
      <c r="M63">
        <f>MAX(J56:J63)</f>
        <v>462</v>
      </c>
      <c r="N63" t="str">
        <f>A60</f>
        <v>Kanto</v>
      </c>
    </row>
    <row r="64" spans="1:14" x14ac:dyDescent="0.15">
      <c r="A64" s="5"/>
      <c r="B64" s="5"/>
      <c r="C64" s="5"/>
      <c r="D64" s="5"/>
      <c r="E64" s="5"/>
      <c r="F64" s="5"/>
      <c r="G64" s="5"/>
      <c r="H64" s="5"/>
      <c r="I64" s="5"/>
      <c r="L64" s="1" t="s">
        <v>99</v>
      </c>
      <c r="M64">
        <f>MIN(J56:J63)</f>
        <v>44</v>
      </c>
      <c r="N64" t="str">
        <f>LOOKUP(M64,J57:J64,A57:A64)</f>
        <v>Hokkaido</v>
      </c>
    </row>
    <row r="65" spans="2:14" x14ac:dyDescent="0.15">
      <c r="B65" s="5"/>
      <c r="C65" s="5"/>
      <c r="D65" s="5"/>
      <c r="E65" s="5"/>
      <c r="F65" s="5"/>
      <c r="G65" s="5"/>
      <c r="H65" s="5"/>
      <c r="I65" s="5"/>
      <c r="L65" s="1" t="s">
        <v>100</v>
      </c>
      <c r="M65">
        <f>MAX(J4:J52)</f>
        <v>228</v>
      </c>
      <c r="N65" t="str">
        <f>A45</f>
        <v>Tokyo</v>
      </c>
    </row>
    <row r="66" spans="2:14" x14ac:dyDescent="0.15">
      <c r="B66" s="5"/>
      <c r="C66" s="5"/>
      <c r="D66" s="5"/>
      <c r="E66" s="5"/>
      <c r="F66" s="5"/>
      <c r="G66" s="5"/>
      <c r="H66" s="5"/>
      <c r="I66" s="5"/>
      <c r="L66" s="1" t="s">
        <v>101</v>
      </c>
      <c r="M66">
        <f>MIN(J4:J52)</f>
        <v>1</v>
      </c>
      <c r="N66" s="1" t="s">
        <v>103</v>
      </c>
    </row>
    <row r="67" spans="2:14" x14ac:dyDescent="0.15">
      <c r="B67" s="5"/>
      <c r="C67" s="5"/>
      <c r="D67" s="5"/>
      <c r="E67" s="5"/>
      <c r="F67" s="5"/>
      <c r="G67" s="5"/>
      <c r="H67" s="5"/>
      <c r="I67" s="5"/>
    </row>
    <row r="68" spans="2:14" x14ac:dyDescent="0.15">
      <c r="B68" s="5"/>
      <c r="C68" s="5"/>
      <c r="D68" s="5"/>
      <c r="E68" s="5"/>
      <c r="F68" s="5"/>
      <c r="G68" s="5"/>
      <c r="H68" s="5"/>
      <c r="I68" s="5"/>
    </row>
    <row r="69" spans="2:14" x14ac:dyDescent="0.15">
      <c r="B69" s="1"/>
      <c r="C69" s="1"/>
      <c r="D69" s="1"/>
      <c r="E69" s="1"/>
      <c r="F69" s="1"/>
      <c r="G69" s="1"/>
      <c r="H69" s="1"/>
      <c r="I69" s="1"/>
    </row>
    <row r="70" spans="2:14" x14ac:dyDescent="0.15">
      <c r="B70" s="1"/>
      <c r="C70" s="1"/>
      <c r="D70" s="1"/>
      <c r="E70" s="1"/>
      <c r="F70" s="1"/>
      <c r="G70" s="1"/>
      <c r="H70" s="1"/>
      <c r="I70" s="1"/>
    </row>
  </sheetData>
  <conditionalFormatting sqref="A3:J63">
    <cfRule type="expression" dxfId="9" priority="1" stopIfTrue="1">
      <formula>MOD(ROW(),2)=0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7B778-8427-1142-916E-C9646ABF65D1}">
  <dimension ref="A1:AT20"/>
  <sheetViews>
    <sheetView workbookViewId="0">
      <pane xSplit="1" ySplit="3" topLeftCell="Z4" activePane="bottomRight" state="frozen"/>
      <selection pane="topRight" activeCell="B1" sqref="B1"/>
      <selection pane="bottomLeft" activeCell="A4" sqref="A4"/>
      <selection pane="bottomRight" activeCell="AT19" sqref="AT19"/>
    </sheetView>
  </sheetViews>
  <sheetFormatPr baseColWidth="10" defaultRowHeight="13" x14ac:dyDescent="0.15"/>
  <cols>
    <col min="1" max="1" width="22.1640625" customWidth="1"/>
    <col min="2" max="8" width="6" bestFit="1" customWidth="1"/>
    <col min="9" max="17" width="6" customWidth="1"/>
    <col min="18" max="21" width="6" bestFit="1" customWidth="1"/>
    <col min="22" max="22" width="6.33203125" bestFit="1" customWidth="1"/>
    <col min="23" max="40" width="6" bestFit="1" customWidth="1"/>
    <col min="41" max="41" width="6" customWidth="1"/>
    <col min="42" max="42" width="16.33203125" bestFit="1" customWidth="1"/>
    <col min="44" max="44" width="20.5" bestFit="1" customWidth="1"/>
    <col min="45" max="45" width="3.1640625" bestFit="1" customWidth="1"/>
    <col min="46" max="46" width="12" bestFit="1" customWidth="1"/>
  </cols>
  <sheetData>
    <row r="1" spans="1:45" ht="16" x14ac:dyDescent="0.2">
      <c r="A1" s="7" t="s">
        <v>64</v>
      </c>
      <c r="B1" s="7"/>
      <c r="C1" s="7"/>
      <c r="D1" s="7"/>
      <c r="E1" s="7"/>
      <c r="F1" s="7"/>
      <c r="G1" s="7"/>
      <c r="H1" s="7"/>
      <c r="I1" s="7"/>
      <c r="J1" s="7"/>
      <c r="K1" s="7"/>
      <c r="L1" s="7"/>
      <c r="M1" s="7"/>
      <c r="N1" s="7"/>
      <c r="O1" s="7"/>
      <c r="P1" s="7"/>
      <c r="Q1" s="7"/>
      <c r="AF1" s="7"/>
      <c r="AG1" s="7"/>
      <c r="AH1" s="7"/>
      <c r="AI1" s="7"/>
      <c r="AJ1" s="7"/>
      <c r="AK1" s="7"/>
      <c r="AL1" s="7"/>
      <c r="AM1" s="7"/>
      <c r="AN1" s="7"/>
      <c r="AO1" s="7"/>
    </row>
    <row r="3" spans="1:45" x14ac:dyDescent="0.15">
      <c r="A3" s="6" t="s">
        <v>30</v>
      </c>
      <c r="B3" s="6">
        <v>1984</v>
      </c>
      <c r="C3" s="6">
        <v>1985</v>
      </c>
      <c r="D3" s="6">
        <v>1986</v>
      </c>
      <c r="E3" s="6">
        <v>1987</v>
      </c>
      <c r="F3" s="6">
        <v>1988</v>
      </c>
      <c r="G3" s="6">
        <v>1989</v>
      </c>
      <c r="H3" s="6">
        <v>1990</v>
      </c>
      <c r="I3" s="6">
        <v>1991</v>
      </c>
      <c r="J3" s="6">
        <v>1992</v>
      </c>
      <c r="K3" s="6">
        <v>1993</v>
      </c>
      <c r="L3" s="6">
        <v>1994</v>
      </c>
      <c r="M3" s="6">
        <v>1995</v>
      </c>
      <c r="N3" s="6">
        <v>1996</v>
      </c>
      <c r="O3" s="6">
        <v>1997</v>
      </c>
      <c r="P3" s="6">
        <v>1998</v>
      </c>
      <c r="Q3" s="6">
        <v>1999</v>
      </c>
      <c r="R3" s="6">
        <v>2000</v>
      </c>
      <c r="S3" s="6">
        <v>2001</v>
      </c>
      <c r="T3" s="6">
        <v>2002</v>
      </c>
      <c r="U3" s="6">
        <v>2003</v>
      </c>
      <c r="V3" s="6">
        <v>2004</v>
      </c>
      <c r="W3" s="6">
        <v>2005</v>
      </c>
      <c r="X3" s="6">
        <v>2006</v>
      </c>
      <c r="Y3" s="6">
        <v>2007</v>
      </c>
      <c r="Z3" s="6">
        <v>2008</v>
      </c>
      <c r="AA3" s="6">
        <v>2009</v>
      </c>
      <c r="AB3" s="6">
        <v>2010</v>
      </c>
      <c r="AC3" s="6">
        <v>2011</v>
      </c>
      <c r="AD3" s="6">
        <v>2012</v>
      </c>
      <c r="AE3" s="6">
        <v>2013</v>
      </c>
      <c r="AF3" s="6">
        <v>2014</v>
      </c>
      <c r="AG3" s="6">
        <v>2015</v>
      </c>
      <c r="AH3" s="6">
        <v>2016</v>
      </c>
      <c r="AI3" s="6">
        <v>2017</v>
      </c>
      <c r="AJ3" s="6">
        <v>2018</v>
      </c>
      <c r="AK3" s="6">
        <v>2019</v>
      </c>
      <c r="AL3" s="6">
        <v>2020</v>
      </c>
      <c r="AM3" s="6">
        <v>2021</v>
      </c>
      <c r="AN3" s="6">
        <v>2022</v>
      </c>
      <c r="AO3" s="6">
        <v>2023</v>
      </c>
      <c r="AP3" s="6" t="s">
        <v>93</v>
      </c>
    </row>
    <row r="4" spans="1:45" x14ac:dyDescent="0.15">
      <c r="A4" s="6" t="s">
        <v>92</v>
      </c>
      <c r="B4" s="2">
        <f>'B-T'!B53</f>
        <v>4</v>
      </c>
      <c r="C4" s="2">
        <f>'B-T'!C53</f>
        <v>6</v>
      </c>
      <c r="D4" s="2">
        <f>'B-T'!D53</f>
        <v>31</v>
      </c>
      <c r="E4" s="2">
        <f>'B-T'!E53</f>
        <v>48</v>
      </c>
      <c r="F4" s="2">
        <f>'B-T'!F53</f>
        <v>85</v>
      </c>
      <c r="G4" s="2">
        <f>'B-T'!G53</f>
        <v>17</v>
      </c>
      <c r="H4" s="2">
        <f>'B-T'!H53</f>
        <v>63</v>
      </c>
      <c r="I4" s="2">
        <f>'B-T'!I53</f>
        <v>52</v>
      </c>
      <c r="J4" s="2">
        <f>'B-T'!J53</f>
        <v>25</v>
      </c>
      <c r="K4" s="2">
        <f>'B-T'!K53</f>
        <v>60</v>
      </c>
      <c r="L4" s="2">
        <f>'B-T'!L53</f>
        <v>8</v>
      </c>
      <c r="M4" s="2">
        <f>'B-T'!M53</f>
        <v>29</v>
      </c>
      <c r="N4" s="2">
        <f>'B-T'!N53</f>
        <v>23</v>
      </c>
      <c r="O4" s="2">
        <f>'B-T'!O53</f>
        <v>12</v>
      </c>
      <c r="P4" s="2">
        <f>'B-T'!P53</f>
        <v>33</v>
      </c>
      <c r="Q4" s="2">
        <f>'B-T'!Q53</f>
        <v>6</v>
      </c>
      <c r="R4" s="2">
        <f>'B-T'!R53</f>
        <v>18</v>
      </c>
      <c r="S4" s="2">
        <f>'B-T'!S53</f>
        <v>2</v>
      </c>
      <c r="T4" s="2">
        <f>'B-T'!T53</f>
        <v>30</v>
      </c>
      <c r="U4" s="2">
        <f>'B-T'!U53</f>
        <v>31</v>
      </c>
      <c r="V4" s="2">
        <f>'B-T'!V53</f>
        <v>4</v>
      </c>
      <c r="W4" s="2">
        <f>'B-T'!W53</f>
        <v>44</v>
      </c>
      <c r="X4" s="2">
        <f>'B-T'!X53</f>
        <v>8</v>
      </c>
      <c r="Y4" s="2">
        <f>'B-T'!Y53</f>
        <v>44</v>
      </c>
      <c r="Z4" s="2">
        <f>'B-T'!Z53</f>
        <v>6</v>
      </c>
      <c r="AA4" s="2">
        <f>'B-T'!AA53</f>
        <v>46</v>
      </c>
      <c r="AB4" s="2">
        <f>'B-T'!AB53</f>
        <v>28</v>
      </c>
      <c r="AC4" s="2">
        <f>'B-T'!AC53</f>
        <v>24</v>
      </c>
      <c r="AD4" s="2">
        <f>'B-T'!AD53</f>
        <v>41</v>
      </c>
      <c r="AE4" s="2">
        <f>'B-T'!AE53</f>
        <v>25</v>
      </c>
      <c r="AF4" s="2">
        <f>'B-T'!AF53</f>
        <v>47</v>
      </c>
      <c r="AG4" s="2">
        <f>'B-T'!AG53</f>
        <v>6</v>
      </c>
      <c r="AH4" s="2">
        <f>'B-T'!AH53</f>
        <v>28</v>
      </c>
      <c r="AI4" s="2">
        <f>'B-T'!AI53</f>
        <v>26</v>
      </c>
      <c r="AJ4" s="2">
        <f>'B-T'!AJ53</f>
        <v>50</v>
      </c>
      <c r="AK4" s="2">
        <f>'B-T'!AK53</f>
        <v>10</v>
      </c>
      <c r="AL4" s="2">
        <f>'B-T'!AL53</f>
        <v>1</v>
      </c>
      <c r="AM4" s="2">
        <f>'B-T'!AM53</f>
        <v>1</v>
      </c>
      <c r="AN4" s="2">
        <f>'B-T'!AN53</f>
        <v>30</v>
      </c>
      <c r="AO4" s="2">
        <f>'B-T'!AO53</f>
        <v>25</v>
      </c>
      <c r="AP4" s="6">
        <f>SUM(B4:AO4)</f>
        <v>1077</v>
      </c>
    </row>
    <row r="5" spans="1:45" x14ac:dyDescent="0.15">
      <c r="A5" s="6" t="s">
        <v>81</v>
      </c>
      <c r="B5" s="2">
        <v>0</v>
      </c>
      <c r="C5" s="2">
        <v>0</v>
      </c>
      <c r="D5" s="2">
        <v>0</v>
      </c>
      <c r="E5" s="2">
        <v>0</v>
      </c>
      <c r="F5" s="2">
        <v>0</v>
      </c>
      <c r="G5" s="2">
        <v>0</v>
      </c>
      <c r="H5" s="2">
        <v>0</v>
      </c>
      <c r="I5" s="2">
        <v>0</v>
      </c>
      <c r="J5" s="2">
        <v>0</v>
      </c>
      <c r="K5" s="2">
        <v>0</v>
      </c>
      <c r="L5" s="2">
        <v>0</v>
      </c>
      <c r="M5" s="2">
        <v>0</v>
      </c>
      <c r="N5" s="2">
        <v>0</v>
      </c>
      <c r="O5" s="2">
        <v>0</v>
      </c>
      <c r="P5" s="2">
        <v>0</v>
      </c>
      <c r="Q5" s="2">
        <v>0</v>
      </c>
      <c r="R5" s="2">
        <v>0</v>
      </c>
      <c r="S5" s="2">
        <v>0</v>
      </c>
      <c r="T5" s="2">
        <v>0</v>
      </c>
      <c r="U5" s="2">
        <v>0</v>
      </c>
      <c r="V5" s="2">
        <f>'Atsushi solo'!B53</f>
        <v>2</v>
      </c>
      <c r="W5" s="2">
        <v>0</v>
      </c>
      <c r="X5" s="2">
        <v>0</v>
      </c>
      <c r="Y5" s="2">
        <v>0</v>
      </c>
      <c r="Z5" s="2">
        <v>0</v>
      </c>
      <c r="AA5" s="2">
        <v>0</v>
      </c>
      <c r="AB5" s="2">
        <v>0</v>
      </c>
      <c r="AC5" s="2">
        <v>0</v>
      </c>
      <c r="AD5" s="2">
        <v>0</v>
      </c>
      <c r="AE5" s="2">
        <v>0</v>
      </c>
      <c r="AF5" s="2">
        <v>0</v>
      </c>
      <c r="AG5" s="2">
        <v>0</v>
      </c>
      <c r="AH5" s="2">
        <v>0</v>
      </c>
      <c r="AI5" s="2">
        <v>0</v>
      </c>
      <c r="AJ5" s="2">
        <v>0</v>
      </c>
      <c r="AK5" s="2">
        <v>0</v>
      </c>
      <c r="AL5" s="2">
        <v>0</v>
      </c>
      <c r="AM5" s="2">
        <v>0</v>
      </c>
      <c r="AN5" s="2">
        <v>0</v>
      </c>
      <c r="AO5" s="2">
        <v>0</v>
      </c>
      <c r="AP5" s="6">
        <f t="shared" ref="AP5:AP11" si="0">SUM(B5:AO5)</f>
        <v>2</v>
      </c>
    </row>
    <row r="6" spans="1:45" x14ac:dyDescent="0.15">
      <c r="A6" s="6" t="s">
        <v>82</v>
      </c>
      <c r="B6" s="2">
        <v>0</v>
      </c>
      <c r="C6" s="2">
        <v>0</v>
      </c>
      <c r="D6" s="2">
        <v>0</v>
      </c>
      <c r="E6" s="2">
        <v>0</v>
      </c>
      <c r="F6" s="2">
        <v>0</v>
      </c>
      <c r="G6" s="2">
        <v>0</v>
      </c>
      <c r="H6" s="2">
        <v>0</v>
      </c>
      <c r="I6" s="2">
        <v>0</v>
      </c>
      <c r="J6" s="2">
        <v>0</v>
      </c>
      <c r="K6" s="2">
        <v>0</v>
      </c>
      <c r="L6" s="2">
        <v>0</v>
      </c>
      <c r="M6" s="2">
        <v>0</v>
      </c>
      <c r="N6" s="2">
        <v>0</v>
      </c>
      <c r="O6" s="2">
        <v>0</v>
      </c>
      <c r="P6" s="2">
        <v>0</v>
      </c>
      <c r="Q6" s="2">
        <v>0</v>
      </c>
      <c r="R6" s="2">
        <v>0</v>
      </c>
      <c r="S6" s="2">
        <v>0</v>
      </c>
      <c r="T6" s="2">
        <v>0</v>
      </c>
      <c r="U6" s="2">
        <v>0</v>
      </c>
      <c r="V6" s="2">
        <f>Lucy!B53</f>
        <v>12</v>
      </c>
      <c r="W6" s="2">
        <f>Lucy!C53</f>
        <v>3</v>
      </c>
      <c r="X6" s="2">
        <f>Lucy!D53</f>
        <v>20</v>
      </c>
      <c r="Y6" s="2">
        <v>0</v>
      </c>
      <c r="Z6" s="2">
        <f>Lucy!E53</f>
        <v>1</v>
      </c>
      <c r="AA6" s="2">
        <v>0</v>
      </c>
      <c r="AB6" s="2">
        <v>0</v>
      </c>
      <c r="AC6" s="2">
        <v>0</v>
      </c>
      <c r="AD6" s="2">
        <v>0</v>
      </c>
      <c r="AE6" s="2">
        <v>0</v>
      </c>
      <c r="AF6" s="2">
        <v>0</v>
      </c>
      <c r="AG6" s="2">
        <v>0</v>
      </c>
      <c r="AH6" s="2">
        <v>0</v>
      </c>
      <c r="AI6" s="2">
        <v>0</v>
      </c>
      <c r="AJ6" s="2">
        <v>0</v>
      </c>
      <c r="AK6" s="2">
        <v>0</v>
      </c>
      <c r="AL6" s="2">
        <v>0</v>
      </c>
      <c r="AM6" s="2">
        <v>0</v>
      </c>
      <c r="AN6" s="2">
        <v>0</v>
      </c>
      <c r="AO6" s="2">
        <v>0</v>
      </c>
      <c r="AP6" s="6">
        <f t="shared" si="0"/>
        <v>36</v>
      </c>
    </row>
    <row r="7" spans="1:45" x14ac:dyDescent="0.15">
      <c r="A7" s="6" t="s">
        <v>83</v>
      </c>
      <c r="B7" s="2">
        <v>0</v>
      </c>
      <c r="C7" s="2">
        <v>0</v>
      </c>
      <c r="D7" s="2">
        <v>0</v>
      </c>
      <c r="E7" s="2">
        <v>0</v>
      </c>
      <c r="F7" s="2">
        <v>0</v>
      </c>
      <c r="G7" s="2">
        <v>0</v>
      </c>
      <c r="H7" s="2">
        <v>0</v>
      </c>
      <c r="I7" s="2">
        <v>0</v>
      </c>
      <c r="J7" s="2">
        <v>0</v>
      </c>
      <c r="K7" s="2">
        <v>0</v>
      </c>
      <c r="L7" s="2">
        <v>0</v>
      </c>
      <c r="M7" s="2">
        <v>0</v>
      </c>
      <c r="N7" s="2">
        <v>0</v>
      </c>
      <c r="O7" s="2">
        <v>0</v>
      </c>
      <c r="P7" s="2">
        <v>0</v>
      </c>
      <c r="Q7" s="2">
        <v>0</v>
      </c>
      <c r="R7" s="2">
        <v>0</v>
      </c>
      <c r="S7" s="2">
        <v>0</v>
      </c>
      <c r="T7" s="2">
        <v>0</v>
      </c>
      <c r="U7" s="2">
        <v>0</v>
      </c>
      <c r="V7" s="2">
        <v>0</v>
      </c>
      <c r="W7" s="2">
        <v>0</v>
      </c>
      <c r="X7" s="2">
        <v>0</v>
      </c>
      <c r="Y7" s="2">
        <v>0</v>
      </c>
      <c r="Z7" s="2">
        <v>0</v>
      </c>
      <c r="AA7" s="2">
        <v>0</v>
      </c>
      <c r="AB7" s="2">
        <v>0</v>
      </c>
      <c r="AC7" s="2">
        <v>0</v>
      </c>
      <c r="AD7" s="2">
        <v>0</v>
      </c>
      <c r="AE7" s="2">
        <v>0</v>
      </c>
      <c r="AF7" s="2">
        <v>0</v>
      </c>
      <c r="AG7" s="2">
        <f>'The Mortal'!B53</f>
        <v>6</v>
      </c>
      <c r="AH7" s="2">
        <v>0</v>
      </c>
      <c r="AI7" s="2">
        <v>0</v>
      </c>
      <c r="AJ7" s="2">
        <v>0</v>
      </c>
      <c r="AK7" s="2">
        <v>0</v>
      </c>
      <c r="AL7" s="2">
        <v>0</v>
      </c>
      <c r="AM7" s="2">
        <v>0</v>
      </c>
      <c r="AN7" s="2">
        <v>0</v>
      </c>
      <c r="AO7" s="2">
        <v>0</v>
      </c>
      <c r="AP7" s="6">
        <f t="shared" si="0"/>
        <v>6</v>
      </c>
    </row>
    <row r="8" spans="1:45" x14ac:dyDescent="0.15">
      <c r="A8" s="6" t="s">
        <v>84</v>
      </c>
      <c r="B8" s="2">
        <v>0</v>
      </c>
      <c r="C8" s="2">
        <v>0</v>
      </c>
      <c r="D8" s="2">
        <v>0</v>
      </c>
      <c r="E8" s="2">
        <v>0</v>
      </c>
      <c r="F8" s="2">
        <v>0</v>
      </c>
      <c r="G8" s="2">
        <v>0</v>
      </c>
      <c r="H8" s="2">
        <v>0</v>
      </c>
      <c r="I8" s="2">
        <f>Schaft!B53</f>
        <v>1</v>
      </c>
      <c r="J8" s="2">
        <v>0</v>
      </c>
      <c r="K8" s="2">
        <v>0</v>
      </c>
      <c r="L8" s="2">
        <f>Schaft!C53</f>
        <v>5</v>
      </c>
      <c r="M8" s="2">
        <v>0</v>
      </c>
      <c r="N8" s="2">
        <v>0</v>
      </c>
      <c r="O8" s="2">
        <v>0</v>
      </c>
      <c r="P8" s="2">
        <v>0</v>
      </c>
      <c r="Q8" s="2">
        <v>0</v>
      </c>
      <c r="R8" s="2">
        <v>0</v>
      </c>
      <c r="S8" s="2">
        <v>0</v>
      </c>
      <c r="T8" s="2">
        <v>0</v>
      </c>
      <c r="U8" s="2">
        <v>0</v>
      </c>
      <c r="V8" s="2">
        <v>0</v>
      </c>
      <c r="W8" s="2">
        <v>0</v>
      </c>
      <c r="X8" s="2">
        <v>0</v>
      </c>
      <c r="Y8" s="2">
        <v>0</v>
      </c>
      <c r="Z8" s="2">
        <f>Schaft!D53</f>
        <v>1</v>
      </c>
      <c r="AA8" s="2">
        <v>0</v>
      </c>
      <c r="AB8" s="2">
        <v>0</v>
      </c>
      <c r="AC8" s="2">
        <v>0</v>
      </c>
      <c r="AD8" s="2">
        <v>0</v>
      </c>
      <c r="AE8" s="2">
        <v>0</v>
      </c>
      <c r="AF8" s="2">
        <v>0</v>
      </c>
      <c r="AG8" s="2">
        <v>0</v>
      </c>
      <c r="AH8" s="2">
        <f>Schaft!E53</f>
        <v>6</v>
      </c>
      <c r="AI8" s="2">
        <v>0</v>
      </c>
      <c r="AJ8" s="2">
        <v>0</v>
      </c>
      <c r="AK8" s="2">
        <v>0</v>
      </c>
      <c r="AL8" s="2">
        <v>0</v>
      </c>
      <c r="AM8" s="2">
        <v>0</v>
      </c>
      <c r="AN8" s="2">
        <v>0</v>
      </c>
      <c r="AO8" s="2">
        <v>0</v>
      </c>
      <c r="AP8" s="6">
        <f t="shared" si="0"/>
        <v>13</v>
      </c>
    </row>
    <row r="9" spans="1:45" x14ac:dyDescent="0.15">
      <c r="A9" s="6" t="s">
        <v>85</v>
      </c>
      <c r="B9" s="2">
        <v>0</v>
      </c>
      <c r="C9" s="2">
        <v>0</v>
      </c>
      <c r="D9" s="2">
        <v>0</v>
      </c>
      <c r="E9" s="2">
        <v>0</v>
      </c>
      <c r="F9" s="2">
        <v>0</v>
      </c>
      <c r="G9" s="2">
        <v>0</v>
      </c>
      <c r="H9" s="2">
        <v>0</v>
      </c>
      <c r="I9" s="2">
        <v>0</v>
      </c>
      <c r="J9" s="2">
        <v>0</v>
      </c>
      <c r="K9" s="2">
        <v>0</v>
      </c>
      <c r="L9" s="2">
        <v>0</v>
      </c>
      <c r="M9" s="2">
        <v>0</v>
      </c>
      <c r="N9" s="2">
        <v>0</v>
      </c>
      <c r="O9" s="2">
        <v>0</v>
      </c>
      <c r="P9" s="2">
        <v>0</v>
      </c>
      <c r="Q9" s="2">
        <v>0</v>
      </c>
      <c r="R9" s="2">
        <v>0</v>
      </c>
      <c r="S9" s="2">
        <f>Schwein!B53</f>
        <v>7</v>
      </c>
      <c r="T9" s="2">
        <v>0</v>
      </c>
      <c r="U9" s="2">
        <v>0</v>
      </c>
      <c r="V9" s="2">
        <v>0</v>
      </c>
      <c r="W9" s="2">
        <v>0</v>
      </c>
      <c r="X9" s="2">
        <v>0</v>
      </c>
      <c r="Y9" s="2">
        <v>0</v>
      </c>
      <c r="Z9" s="2">
        <v>0</v>
      </c>
      <c r="AA9" s="2">
        <v>0</v>
      </c>
      <c r="AB9" s="2">
        <v>0</v>
      </c>
      <c r="AC9" s="2">
        <v>0</v>
      </c>
      <c r="AD9" s="2">
        <v>0</v>
      </c>
      <c r="AE9" s="2">
        <v>0</v>
      </c>
      <c r="AF9" s="2">
        <v>0</v>
      </c>
      <c r="AG9" s="2">
        <v>0</v>
      </c>
      <c r="AH9" s="2">
        <v>0</v>
      </c>
      <c r="AI9" s="2">
        <v>0</v>
      </c>
      <c r="AJ9" s="2">
        <v>0</v>
      </c>
      <c r="AK9" s="2">
        <v>0</v>
      </c>
      <c r="AL9" s="2">
        <v>0</v>
      </c>
      <c r="AM9" s="2">
        <v>0</v>
      </c>
      <c r="AN9" s="2">
        <v>0</v>
      </c>
      <c r="AO9" s="2">
        <v>0</v>
      </c>
      <c r="AP9" s="6">
        <f t="shared" si="0"/>
        <v>7</v>
      </c>
    </row>
    <row r="10" spans="1:45" x14ac:dyDescent="0.15">
      <c r="A10" s="6" t="s">
        <v>86</v>
      </c>
      <c r="B10" s="2">
        <v>0</v>
      </c>
      <c r="C10" s="2">
        <v>0</v>
      </c>
      <c r="D10" s="2">
        <v>0</v>
      </c>
      <c r="E10" s="2">
        <v>0</v>
      </c>
      <c r="F10" s="2">
        <v>0</v>
      </c>
      <c r="G10" s="2">
        <v>0</v>
      </c>
      <c r="H10" s="2">
        <v>0</v>
      </c>
      <c r="I10" s="2">
        <v>0</v>
      </c>
      <c r="J10" s="2">
        <v>0</v>
      </c>
      <c r="K10" s="2">
        <v>0</v>
      </c>
      <c r="L10" s="2">
        <v>0</v>
      </c>
      <c r="M10" s="2">
        <v>0</v>
      </c>
      <c r="N10" s="2">
        <v>0</v>
      </c>
      <c r="O10" s="2">
        <v>0</v>
      </c>
      <c r="P10" s="2">
        <v>0</v>
      </c>
      <c r="Q10" s="2">
        <v>0</v>
      </c>
      <c r="R10" s="2">
        <v>0</v>
      </c>
      <c r="S10" s="2">
        <v>0</v>
      </c>
      <c r="T10" s="2">
        <v>0</v>
      </c>
      <c r="U10" s="2">
        <v>0</v>
      </c>
      <c r="V10" s="2">
        <f>'Wild Wise Apes'!B53</f>
        <v>2</v>
      </c>
      <c r="W10" s="2">
        <v>0</v>
      </c>
      <c r="X10" s="2">
        <v>0</v>
      </c>
      <c r="Y10" s="2">
        <v>0</v>
      </c>
      <c r="Z10" s="2">
        <v>0</v>
      </c>
      <c r="AA10" s="2">
        <v>0</v>
      </c>
      <c r="AB10" s="2">
        <v>0</v>
      </c>
      <c r="AC10" s="2">
        <v>0</v>
      </c>
      <c r="AD10" s="2">
        <v>0</v>
      </c>
      <c r="AE10" s="2">
        <v>0</v>
      </c>
      <c r="AF10" s="2">
        <v>0</v>
      </c>
      <c r="AG10" s="2">
        <v>0</v>
      </c>
      <c r="AH10" s="2">
        <v>0</v>
      </c>
      <c r="AI10" s="2">
        <v>0</v>
      </c>
      <c r="AJ10" s="2">
        <v>0</v>
      </c>
      <c r="AK10" s="2">
        <v>0</v>
      </c>
      <c r="AL10" s="2">
        <v>0</v>
      </c>
      <c r="AM10" s="2">
        <v>0</v>
      </c>
      <c r="AN10" s="2">
        <v>0</v>
      </c>
      <c r="AO10" s="2">
        <v>0</v>
      </c>
      <c r="AP10" s="6">
        <f t="shared" si="0"/>
        <v>2</v>
      </c>
    </row>
    <row r="11" spans="1:45" x14ac:dyDescent="0.15">
      <c r="A11" s="6" t="s">
        <v>87</v>
      </c>
      <c r="B11" s="2">
        <v>0</v>
      </c>
      <c r="C11" s="2">
        <v>0</v>
      </c>
      <c r="D11" s="2">
        <v>0</v>
      </c>
      <c r="E11" s="2">
        <v>0</v>
      </c>
      <c r="F11" s="2">
        <v>0</v>
      </c>
      <c r="G11" s="2">
        <v>0</v>
      </c>
      <c r="H11" s="2">
        <v>0</v>
      </c>
      <c r="I11" s="2">
        <v>0</v>
      </c>
      <c r="J11" s="2">
        <v>0</v>
      </c>
      <c r="K11" s="2">
        <v>0</v>
      </c>
      <c r="L11" s="2">
        <v>0</v>
      </c>
      <c r="M11" s="2">
        <v>0</v>
      </c>
      <c r="N11" s="2">
        <v>0</v>
      </c>
      <c r="O11" s="2">
        <v>0</v>
      </c>
      <c r="P11" s="2">
        <v>0</v>
      </c>
      <c r="Q11" s="2">
        <v>0</v>
      </c>
      <c r="R11" s="2">
        <v>0</v>
      </c>
      <c r="S11" s="2">
        <v>0</v>
      </c>
      <c r="T11" s="2">
        <v>0</v>
      </c>
      <c r="U11" s="2">
        <v>0</v>
      </c>
      <c r="V11" s="2">
        <v>0</v>
      </c>
      <c r="W11" s="2">
        <v>0</v>
      </c>
      <c r="X11" s="2">
        <v>0</v>
      </c>
      <c r="Y11" s="2">
        <v>0</v>
      </c>
      <c r="Z11" s="2">
        <v>0</v>
      </c>
      <c r="AA11" s="2">
        <v>0</v>
      </c>
      <c r="AB11" s="2">
        <v>0</v>
      </c>
      <c r="AC11" s="2">
        <v>0</v>
      </c>
      <c r="AD11" s="2">
        <f>'Yagami Toll'!B53</f>
        <v>1</v>
      </c>
      <c r="AE11" s="2">
        <f>'Yagami Toll'!C53</f>
        <v>2</v>
      </c>
      <c r="AF11" s="2">
        <v>0</v>
      </c>
      <c r="AG11" s="2">
        <f>'Yagami Toll'!D53</f>
        <v>3</v>
      </c>
      <c r="AH11" s="2">
        <f>'Yagami Toll'!E53</f>
        <v>2</v>
      </c>
      <c r="AI11" s="2">
        <v>0</v>
      </c>
      <c r="AJ11" s="2">
        <f>'Yagami Toll'!F53</f>
        <v>1</v>
      </c>
      <c r="AK11" s="2">
        <f>'Yagami Toll'!G53</f>
        <v>3</v>
      </c>
      <c r="AL11" s="2">
        <v>0</v>
      </c>
      <c r="AM11" s="2">
        <f>'Yagami Toll'!H53</f>
        <v>2</v>
      </c>
      <c r="AN11" s="2">
        <f>'Yagami Toll'!I53</f>
        <v>1</v>
      </c>
      <c r="AO11" s="2">
        <f>'Yagami Toll'!J53</f>
        <v>1</v>
      </c>
      <c r="AP11" s="6">
        <f t="shared" si="0"/>
        <v>16</v>
      </c>
    </row>
    <row r="12" spans="1:45" x14ac:dyDescent="0.15">
      <c r="A12" s="6" t="s">
        <v>23</v>
      </c>
      <c r="B12" s="6">
        <f t="shared" ref="B12:AO12" si="1">SUM(B4:B11)</f>
        <v>4</v>
      </c>
      <c r="C12" s="6">
        <f t="shared" si="1"/>
        <v>6</v>
      </c>
      <c r="D12" s="6">
        <f t="shared" si="1"/>
        <v>31</v>
      </c>
      <c r="E12" s="6">
        <f t="shared" si="1"/>
        <v>48</v>
      </c>
      <c r="F12" s="6">
        <f t="shared" si="1"/>
        <v>85</v>
      </c>
      <c r="G12" s="6">
        <f t="shared" si="1"/>
        <v>17</v>
      </c>
      <c r="H12" s="6">
        <f t="shared" si="1"/>
        <v>63</v>
      </c>
      <c r="I12" s="6">
        <f t="shared" si="1"/>
        <v>53</v>
      </c>
      <c r="J12" s="6">
        <f t="shared" si="1"/>
        <v>25</v>
      </c>
      <c r="K12" s="6">
        <f t="shared" si="1"/>
        <v>60</v>
      </c>
      <c r="L12" s="6">
        <f t="shared" si="1"/>
        <v>13</v>
      </c>
      <c r="M12" s="6">
        <f t="shared" si="1"/>
        <v>29</v>
      </c>
      <c r="N12" s="6">
        <f t="shared" si="1"/>
        <v>23</v>
      </c>
      <c r="O12" s="6">
        <f t="shared" si="1"/>
        <v>12</v>
      </c>
      <c r="P12" s="6">
        <f t="shared" si="1"/>
        <v>33</v>
      </c>
      <c r="Q12" s="6">
        <f t="shared" si="1"/>
        <v>6</v>
      </c>
      <c r="R12" s="6">
        <f t="shared" si="1"/>
        <v>18</v>
      </c>
      <c r="S12" s="6">
        <f t="shared" si="1"/>
        <v>9</v>
      </c>
      <c r="T12" s="6">
        <f t="shared" si="1"/>
        <v>30</v>
      </c>
      <c r="U12" s="6">
        <f t="shared" si="1"/>
        <v>31</v>
      </c>
      <c r="V12" s="6">
        <f t="shared" si="1"/>
        <v>20</v>
      </c>
      <c r="W12" s="6">
        <f t="shared" si="1"/>
        <v>47</v>
      </c>
      <c r="X12" s="6">
        <f t="shared" si="1"/>
        <v>28</v>
      </c>
      <c r="Y12" s="6">
        <f t="shared" si="1"/>
        <v>44</v>
      </c>
      <c r="Z12" s="6">
        <f t="shared" si="1"/>
        <v>8</v>
      </c>
      <c r="AA12" s="6">
        <f t="shared" si="1"/>
        <v>46</v>
      </c>
      <c r="AB12" s="6">
        <f t="shared" si="1"/>
        <v>28</v>
      </c>
      <c r="AC12" s="6">
        <f t="shared" si="1"/>
        <v>24</v>
      </c>
      <c r="AD12" s="6">
        <f t="shared" si="1"/>
        <v>42</v>
      </c>
      <c r="AE12" s="6">
        <f t="shared" si="1"/>
        <v>27</v>
      </c>
      <c r="AF12" s="6">
        <f t="shared" si="1"/>
        <v>47</v>
      </c>
      <c r="AG12" s="6">
        <f t="shared" si="1"/>
        <v>15</v>
      </c>
      <c r="AH12" s="6">
        <f t="shared" si="1"/>
        <v>36</v>
      </c>
      <c r="AI12" s="6">
        <f t="shared" si="1"/>
        <v>26</v>
      </c>
      <c r="AJ12" s="6">
        <f t="shared" si="1"/>
        <v>51</v>
      </c>
      <c r="AK12" s="6">
        <f t="shared" si="1"/>
        <v>13</v>
      </c>
      <c r="AL12" s="6">
        <f t="shared" si="1"/>
        <v>1</v>
      </c>
      <c r="AM12" s="6">
        <f t="shared" si="1"/>
        <v>3</v>
      </c>
      <c r="AN12" s="6">
        <f t="shared" si="1"/>
        <v>31</v>
      </c>
      <c r="AO12" s="6">
        <f t="shared" si="1"/>
        <v>26</v>
      </c>
      <c r="AP12" s="4">
        <f>AVERAGE(B12:AO12)</f>
        <v>28.975000000000001</v>
      </c>
      <c r="AQ12" s="5" t="s">
        <v>63</v>
      </c>
    </row>
    <row r="13" spans="1:45" x14ac:dyDescent="0.15">
      <c r="B13" s="1"/>
      <c r="C13" s="1"/>
      <c r="D13" s="1"/>
      <c r="E13" s="1"/>
      <c r="F13" s="1"/>
      <c r="G13" s="1"/>
      <c r="H13" s="1"/>
      <c r="I13" s="1"/>
      <c r="J13" s="1"/>
      <c r="K13" s="1"/>
      <c r="L13" s="1"/>
      <c r="M13" s="1"/>
      <c r="N13" s="1"/>
      <c r="O13" s="1"/>
      <c r="P13" s="1"/>
      <c r="Q13" s="1"/>
      <c r="AR13" s="1" t="s">
        <v>59</v>
      </c>
      <c r="AS13" s="8">
        <f>AVERAGE(B12:G12)</f>
        <v>31.833333333333332</v>
      </c>
    </row>
    <row r="14" spans="1:45" x14ac:dyDescent="0.15">
      <c r="A14" s="5"/>
      <c r="B14" s="5"/>
      <c r="C14" s="5"/>
      <c r="D14" s="5"/>
      <c r="E14" s="5"/>
      <c r="F14" s="5"/>
      <c r="G14" s="5"/>
      <c r="H14" s="5"/>
      <c r="I14" s="5"/>
      <c r="J14" s="5"/>
      <c r="K14" s="5"/>
      <c r="L14" s="5"/>
      <c r="M14" s="5"/>
      <c r="N14" s="5"/>
      <c r="O14" s="5"/>
      <c r="P14" s="5"/>
      <c r="Q14" s="5"/>
      <c r="AR14" s="1" t="s">
        <v>60</v>
      </c>
      <c r="AS14" s="8">
        <f>AVERAGE(H12:Q12)</f>
        <v>31.7</v>
      </c>
    </row>
    <row r="15" spans="1:45" x14ac:dyDescent="0.15">
      <c r="B15" s="5"/>
      <c r="C15" s="5"/>
      <c r="D15" s="5"/>
      <c r="E15" s="5"/>
      <c r="F15" s="5"/>
      <c r="G15" s="5"/>
      <c r="H15" s="5"/>
      <c r="I15" s="5"/>
      <c r="J15" s="5"/>
      <c r="K15" s="5"/>
      <c r="L15" s="5"/>
      <c r="M15" s="5"/>
      <c r="N15" s="5"/>
      <c r="O15" s="5"/>
      <c r="P15" s="5"/>
      <c r="Q15" s="5"/>
      <c r="AO15" s="1"/>
      <c r="AR15" s="1" t="s">
        <v>61</v>
      </c>
      <c r="AS15" s="8">
        <f>AVERAGE(R12:AA12)</f>
        <v>28.1</v>
      </c>
    </row>
    <row r="16" spans="1:45" x14ac:dyDescent="0.15">
      <c r="B16" s="5"/>
      <c r="C16" s="5"/>
      <c r="D16" s="5"/>
      <c r="E16" s="5"/>
      <c r="F16" s="5"/>
      <c r="G16" s="5"/>
      <c r="H16" s="5"/>
      <c r="I16" s="5"/>
      <c r="J16" s="5"/>
      <c r="K16" s="5"/>
      <c r="L16" s="5"/>
      <c r="M16" s="5"/>
      <c r="N16" s="5"/>
      <c r="O16" s="5"/>
      <c r="P16" s="5"/>
      <c r="Q16" s="5"/>
      <c r="AO16" s="1"/>
      <c r="AR16" s="1" t="s">
        <v>62</v>
      </c>
      <c r="AS16" s="8">
        <f>AVERAGE(AB12:AK12)</f>
        <v>30.9</v>
      </c>
    </row>
    <row r="17" spans="2:46" x14ac:dyDescent="0.15">
      <c r="B17" s="5"/>
      <c r="C17" s="5"/>
      <c r="D17" s="5"/>
      <c r="E17" s="5"/>
      <c r="F17" s="5"/>
      <c r="G17" s="5"/>
      <c r="H17" s="5"/>
      <c r="I17" s="5"/>
      <c r="J17" s="5"/>
      <c r="K17" s="5"/>
      <c r="L17" s="5"/>
      <c r="M17" s="5"/>
      <c r="N17" s="5"/>
      <c r="O17" s="5"/>
      <c r="P17" s="5"/>
      <c r="Q17" s="5"/>
      <c r="AO17" s="1"/>
      <c r="AR17" s="1" t="s">
        <v>65</v>
      </c>
      <c r="AS17">
        <f>AVERAGE(AL12:AO12)</f>
        <v>15.25</v>
      </c>
    </row>
    <row r="18" spans="2:46" x14ac:dyDescent="0.15">
      <c r="B18" s="5"/>
      <c r="C18" s="5"/>
      <c r="D18" s="5"/>
      <c r="E18" s="5"/>
      <c r="F18" s="5"/>
      <c r="G18" s="5"/>
      <c r="H18" s="5"/>
      <c r="I18" s="5"/>
      <c r="J18" s="5"/>
      <c r="K18" s="5"/>
      <c r="L18" s="5"/>
      <c r="M18" s="5"/>
      <c r="N18" s="5"/>
      <c r="O18" s="5"/>
      <c r="P18" s="5"/>
      <c r="Q18" s="5"/>
      <c r="AR18" s="1" t="s">
        <v>73</v>
      </c>
      <c r="AS18">
        <f>MAX(B12:AO12)</f>
        <v>85</v>
      </c>
      <c r="AT18">
        <f>INDEX($A$3:$AO$12,1,MATCH(AS18,$A$12:$AO$12,0))</f>
        <v>1988</v>
      </c>
    </row>
    <row r="19" spans="2:46" x14ac:dyDescent="0.15">
      <c r="B19" s="1"/>
      <c r="C19" s="1"/>
      <c r="D19" s="1"/>
      <c r="E19" s="1"/>
      <c r="F19" s="1"/>
      <c r="G19" s="1"/>
      <c r="H19" s="1"/>
      <c r="I19" s="1"/>
      <c r="J19" s="1"/>
      <c r="K19" s="1"/>
      <c r="L19" s="1"/>
      <c r="M19" s="1"/>
      <c r="N19" s="1"/>
      <c r="O19" s="1"/>
      <c r="P19" s="1"/>
      <c r="Q19" s="1"/>
      <c r="AA19" s="1"/>
      <c r="AB19" s="1"/>
      <c r="AC19" s="1"/>
      <c r="AD19" s="1"/>
      <c r="AE19" s="1"/>
      <c r="AF19" s="1"/>
      <c r="AG19" s="1"/>
      <c r="AH19" s="1"/>
      <c r="AI19" s="1"/>
      <c r="AJ19" s="1"/>
      <c r="AK19" s="1"/>
      <c r="AL19" s="1"/>
      <c r="AM19" s="1"/>
      <c r="AN19" s="1"/>
      <c r="AO19" s="1"/>
      <c r="AR19" s="1" t="s">
        <v>74</v>
      </c>
      <c r="AS19">
        <f>MIN(B12:AO12)</f>
        <v>1</v>
      </c>
      <c r="AT19">
        <f>INDEX($A$3:$AO$12,1,MATCH(AS19,$A$12:$AO$12,0))</f>
        <v>2020</v>
      </c>
    </row>
    <row r="20" spans="2:46" x14ac:dyDescent="0.15">
      <c r="B20" s="1"/>
      <c r="C20" s="1"/>
      <c r="D20" s="1"/>
      <c r="E20" s="1"/>
      <c r="F20" s="1"/>
      <c r="G20" s="1"/>
      <c r="H20" s="1"/>
      <c r="I20" s="1"/>
      <c r="J20" s="1"/>
      <c r="K20" s="1"/>
      <c r="L20" s="1"/>
      <c r="M20" s="1"/>
      <c r="N20" s="1"/>
      <c r="O20" s="1"/>
      <c r="P20" s="1"/>
      <c r="Q20" s="1"/>
      <c r="AA20" s="1"/>
      <c r="AB20" s="1"/>
      <c r="AC20" s="1"/>
      <c r="AD20" s="1"/>
      <c r="AE20" s="1"/>
      <c r="AF20" s="1"/>
      <c r="AG20" s="1"/>
      <c r="AH20" s="1"/>
      <c r="AI20" s="1"/>
      <c r="AJ20" s="1"/>
      <c r="AK20" s="1"/>
      <c r="AL20" s="1"/>
      <c r="AM20" s="1"/>
      <c r="AN20" s="1"/>
      <c r="AO20" s="1"/>
    </row>
  </sheetData>
  <conditionalFormatting sqref="A3:AP13">
    <cfRule type="expression" dxfId="8" priority="1" stopIfTrue="1">
      <formula>MOD(ROW(),2)=0</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71"/>
  <sheetViews>
    <sheetView zoomScale="110" zoomScaleNormal="110" workbookViewId="0">
      <pane xSplit="1" ySplit="3" topLeftCell="AG4" activePane="bottomRight" state="frozen"/>
      <selection pane="topRight" activeCell="B1" sqref="B1"/>
      <selection pane="bottomLeft" activeCell="A4" sqref="A4"/>
      <selection pane="bottomRight" activeCell="F55" sqref="F55"/>
    </sheetView>
  </sheetViews>
  <sheetFormatPr baseColWidth="10" defaultRowHeight="13" x14ac:dyDescent="0.15"/>
  <cols>
    <col min="1" max="1" width="22.1640625" customWidth="1"/>
    <col min="2" max="8" width="6" bestFit="1" customWidth="1"/>
    <col min="9" max="17" width="6" customWidth="1"/>
    <col min="18" max="40" width="6" bestFit="1" customWidth="1"/>
    <col min="41" max="41" width="6" customWidth="1"/>
    <col min="42" max="42" width="21.83203125" bestFit="1" customWidth="1"/>
    <col min="44" max="44" width="20.5" bestFit="1" customWidth="1"/>
    <col min="45" max="45" width="3.1640625" bestFit="1" customWidth="1"/>
    <col min="46" max="46" width="12" bestFit="1" customWidth="1"/>
  </cols>
  <sheetData>
    <row r="1" spans="1:42" ht="16" x14ac:dyDescent="0.2">
      <c r="A1" s="7" t="s">
        <v>64</v>
      </c>
      <c r="B1" s="7"/>
      <c r="C1" s="7"/>
      <c r="D1" s="7"/>
      <c r="E1" s="7"/>
      <c r="F1" s="7"/>
      <c r="G1" s="7"/>
      <c r="H1" s="7"/>
      <c r="I1" s="7"/>
      <c r="J1" s="7"/>
      <c r="K1" s="7"/>
      <c r="L1" s="7"/>
      <c r="M1" s="7"/>
      <c r="N1" s="7"/>
      <c r="O1" s="7"/>
      <c r="P1" s="7"/>
      <c r="Q1" s="7"/>
      <c r="AF1" s="7"/>
      <c r="AG1" s="7"/>
      <c r="AH1" s="7"/>
      <c r="AI1" s="7"/>
      <c r="AJ1" s="7"/>
      <c r="AK1" s="7"/>
      <c r="AL1" s="7"/>
      <c r="AM1" s="7"/>
      <c r="AN1" s="7"/>
      <c r="AO1" s="7"/>
    </row>
    <row r="3" spans="1:42" x14ac:dyDescent="0.15">
      <c r="A3" s="6" t="s">
        <v>30</v>
      </c>
      <c r="B3" s="6">
        <v>1984</v>
      </c>
      <c r="C3" s="6">
        <v>1985</v>
      </c>
      <c r="D3" s="6">
        <v>1986</v>
      </c>
      <c r="E3" s="6">
        <v>1987</v>
      </c>
      <c r="F3" s="6">
        <v>1988</v>
      </c>
      <c r="G3" s="6">
        <v>1989</v>
      </c>
      <c r="H3" s="6">
        <v>1990</v>
      </c>
      <c r="I3" s="6">
        <v>1991</v>
      </c>
      <c r="J3" s="6">
        <v>1992</v>
      </c>
      <c r="K3" s="6">
        <v>1993</v>
      </c>
      <c r="L3" s="6">
        <v>1994</v>
      </c>
      <c r="M3" s="6">
        <v>1995</v>
      </c>
      <c r="N3" s="6">
        <v>1996</v>
      </c>
      <c r="O3" s="6">
        <v>1997</v>
      </c>
      <c r="P3" s="6">
        <v>1998</v>
      </c>
      <c r="Q3" s="6">
        <v>1999</v>
      </c>
      <c r="R3" s="6">
        <v>2000</v>
      </c>
      <c r="S3" s="6">
        <v>2001</v>
      </c>
      <c r="T3" s="6">
        <v>2002</v>
      </c>
      <c r="U3" s="6">
        <v>2003</v>
      </c>
      <c r="V3" s="6">
        <v>2004</v>
      </c>
      <c r="W3" s="6">
        <v>2005</v>
      </c>
      <c r="X3" s="6">
        <v>2006</v>
      </c>
      <c r="Y3" s="6">
        <v>2007</v>
      </c>
      <c r="Z3" s="6">
        <v>2008</v>
      </c>
      <c r="AA3" s="6">
        <v>2009</v>
      </c>
      <c r="AB3" s="6">
        <v>2010</v>
      </c>
      <c r="AC3" s="6">
        <v>2011</v>
      </c>
      <c r="AD3" s="6">
        <v>2012</v>
      </c>
      <c r="AE3" s="6">
        <v>2013</v>
      </c>
      <c r="AF3" s="6">
        <v>2014</v>
      </c>
      <c r="AG3" s="6">
        <v>2015</v>
      </c>
      <c r="AH3" s="6">
        <v>2016</v>
      </c>
      <c r="AI3" s="6">
        <v>2017</v>
      </c>
      <c r="AJ3" s="6">
        <v>2018</v>
      </c>
      <c r="AK3" s="6">
        <v>2019</v>
      </c>
      <c r="AL3" s="6">
        <v>2020</v>
      </c>
      <c r="AM3" s="6">
        <v>2021</v>
      </c>
      <c r="AN3" s="6">
        <v>2022</v>
      </c>
      <c r="AO3" s="6">
        <v>2023</v>
      </c>
      <c r="AP3" s="6" t="s">
        <v>24</v>
      </c>
    </row>
    <row r="4" spans="1:42" x14ac:dyDescent="0.15">
      <c r="A4" s="6" t="s">
        <v>21</v>
      </c>
      <c r="B4" s="2"/>
      <c r="C4" s="2"/>
      <c r="D4" s="2"/>
      <c r="E4" s="2">
        <v>3</v>
      </c>
      <c r="F4" s="2">
        <v>4</v>
      </c>
      <c r="G4" s="2">
        <v>1</v>
      </c>
      <c r="H4" s="2">
        <v>3</v>
      </c>
      <c r="I4" s="2">
        <v>3</v>
      </c>
      <c r="J4" s="2">
        <v>1</v>
      </c>
      <c r="K4" s="2">
        <v>2</v>
      </c>
      <c r="L4" s="2"/>
      <c r="M4" s="2">
        <v>1</v>
      </c>
      <c r="N4" s="2">
        <v>1</v>
      </c>
      <c r="O4" s="2">
        <v>1</v>
      </c>
      <c r="P4" s="2">
        <v>1</v>
      </c>
      <c r="Q4" s="2"/>
      <c r="R4" s="3">
        <v>2</v>
      </c>
      <c r="S4" s="3"/>
      <c r="T4" s="3">
        <v>2</v>
      </c>
      <c r="U4" s="3">
        <v>2</v>
      </c>
      <c r="V4" s="3">
        <v>1</v>
      </c>
      <c r="W4" s="3">
        <v>3</v>
      </c>
      <c r="X4" s="3">
        <v>1</v>
      </c>
      <c r="Y4" s="3">
        <v>4</v>
      </c>
      <c r="Z4" s="3"/>
      <c r="AA4" s="3">
        <v>2</v>
      </c>
      <c r="AB4" s="3">
        <v>1</v>
      </c>
      <c r="AC4" s="3">
        <v>1</v>
      </c>
      <c r="AD4" s="3">
        <v>2</v>
      </c>
      <c r="AE4" s="3">
        <v>2</v>
      </c>
      <c r="AF4" s="2">
        <v>3</v>
      </c>
      <c r="AG4" s="2"/>
      <c r="AH4" s="2">
        <v>1</v>
      </c>
      <c r="AI4" s="2">
        <v>2</v>
      </c>
      <c r="AJ4" s="2">
        <v>3</v>
      </c>
      <c r="AK4" s="2">
        <v>1</v>
      </c>
      <c r="AL4" s="2"/>
      <c r="AM4" s="2"/>
      <c r="AN4" s="2">
        <v>1</v>
      </c>
      <c r="AO4" s="2"/>
      <c r="AP4" s="6">
        <f>SUM(B4:AO4)</f>
        <v>55</v>
      </c>
    </row>
    <row r="5" spans="1:42" x14ac:dyDescent="0.15">
      <c r="A5" s="6" t="s">
        <v>53</v>
      </c>
      <c r="B5" s="2"/>
      <c r="C5" s="2"/>
      <c r="D5" s="2"/>
      <c r="E5" s="2">
        <v>2</v>
      </c>
      <c r="F5" s="2">
        <v>2</v>
      </c>
      <c r="G5" s="2"/>
      <c r="H5" s="2">
        <v>1</v>
      </c>
      <c r="I5" s="2">
        <v>1</v>
      </c>
      <c r="J5" s="2"/>
      <c r="K5" s="2">
        <v>1</v>
      </c>
      <c r="L5" s="2"/>
      <c r="M5" s="2"/>
      <c r="N5" s="2"/>
      <c r="O5" s="2"/>
      <c r="P5" s="2"/>
      <c r="Q5" s="2"/>
      <c r="R5" s="3"/>
      <c r="S5" s="3"/>
      <c r="T5" s="3"/>
      <c r="U5" s="3"/>
      <c r="V5" s="3"/>
      <c r="W5" s="3"/>
      <c r="X5" s="3"/>
      <c r="Y5" s="3"/>
      <c r="Z5" s="3"/>
      <c r="AA5" s="3"/>
      <c r="AB5" s="3"/>
      <c r="AC5" s="3"/>
      <c r="AD5" s="3"/>
      <c r="AE5" s="3"/>
      <c r="AF5" s="2"/>
      <c r="AG5" s="2"/>
      <c r="AH5" s="2"/>
      <c r="AI5" s="2"/>
      <c r="AJ5" s="2"/>
      <c r="AK5" s="2"/>
      <c r="AL5" s="2"/>
      <c r="AM5" s="2"/>
      <c r="AN5" s="2"/>
      <c r="AO5" s="2"/>
      <c r="AP5" s="6">
        <f t="shared" ref="AP5:AP52" si="0">SUM(B5:AO5)</f>
        <v>7</v>
      </c>
    </row>
    <row r="6" spans="1:42" x14ac:dyDescent="0.15">
      <c r="A6" s="6" t="s">
        <v>15</v>
      </c>
      <c r="B6" s="2"/>
      <c r="C6" s="2"/>
      <c r="D6" s="2"/>
      <c r="E6" s="2">
        <v>2</v>
      </c>
      <c r="F6" s="2">
        <v>4</v>
      </c>
      <c r="G6" s="2"/>
      <c r="H6" s="2">
        <v>1</v>
      </c>
      <c r="I6" s="2">
        <v>1</v>
      </c>
      <c r="J6" s="2">
        <v>1</v>
      </c>
      <c r="K6" s="2">
        <v>1</v>
      </c>
      <c r="L6" s="2"/>
      <c r="M6" s="2"/>
      <c r="N6" s="2"/>
      <c r="O6" s="2"/>
      <c r="P6" s="2">
        <v>1</v>
      </c>
      <c r="Q6" s="2"/>
      <c r="R6" s="3"/>
      <c r="S6" s="3"/>
      <c r="T6" s="3"/>
      <c r="U6" s="3"/>
      <c r="V6" s="3"/>
      <c r="W6" s="3">
        <v>1</v>
      </c>
      <c r="X6" s="3"/>
      <c r="Y6" s="3"/>
      <c r="Z6" s="3"/>
      <c r="AA6" s="3"/>
      <c r="AB6" s="3"/>
      <c r="AC6" s="3"/>
      <c r="AD6" s="3"/>
      <c r="AE6" s="3"/>
      <c r="AF6" s="2"/>
      <c r="AG6" s="2"/>
      <c r="AH6" s="2"/>
      <c r="AI6" s="2"/>
      <c r="AJ6" s="2">
        <v>1</v>
      </c>
      <c r="AK6" s="2"/>
      <c r="AL6" s="2"/>
      <c r="AM6" s="2"/>
      <c r="AN6" s="2"/>
      <c r="AO6" s="2"/>
      <c r="AP6" s="6">
        <f t="shared" si="0"/>
        <v>13</v>
      </c>
    </row>
    <row r="7" spans="1:42" x14ac:dyDescent="0.15">
      <c r="A7" s="6" t="s">
        <v>18</v>
      </c>
      <c r="B7" s="2"/>
      <c r="C7" s="2"/>
      <c r="D7" s="2"/>
      <c r="E7" s="2">
        <v>2</v>
      </c>
      <c r="F7" s="2">
        <v>1</v>
      </c>
      <c r="G7" s="2"/>
      <c r="H7" s="2">
        <v>1</v>
      </c>
      <c r="I7" s="2">
        <v>1</v>
      </c>
      <c r="J7" s="2"/>
      <c r="K7" s="2">
        <v>2</v>
      </c>
      <c r="L7" s="2"/>
      <c r="M7" s="2">
        <v>1</v>
      </c>
      <c r="N7" s="2">
        <v>1</v>
      </c>
      <c r="O7" s="2">
        <v>1</v>
      </c>
      <c r="P7" s="2">
        <v>1</v>
      </c>
      <c r="Q7" s="2"/>
      <c r="R7" s="3">
        <v>1</v>
      </c>
      <c r="S7" s="3"/>
      <c r="T7" s="3">
        <v>1</v>
      </c>
      <c r="U7" s="3">
        <v>1</v>
      </c>
      <c r="V7" s="3"/>
      <c r="W7" s="3">
        <v>1</v>
      </c>
      <c r="X7" s="3"/>
      <c r="Y7" s="3">
        <v>1</v>
      </c>
      <c r="Z7" s="3"/>
      <c r="AA7" s="3">
        <v>1</v>
      </c>
      <c r="AB7" s="3">
        <v>2</v>
      </c>
      <c r="AC7" s="3"/>
      <c r="AD7" s="3">
        <v>4</v>
      </c>
      <c r="AE7" s="3">
        <v>1</v>
      </c>
      <c r="AF7" s="2">
        <v>1</v>
      </c>
      <c r="AG7" s="2">
        <v>1</v>
      </c>
      <c r="AH7" s="2">
        <v>1</v>
      </c>
      <c r="AI7" s="2"/>
      <c r="AJ7" s="2">
        <v>1</v>
      </c>
      <c r="AK7" s="2">
        <v>2</v>
      </c>
      <c r="AL7" s="2"/>
      <c r="AM7" s="2"/>
      <c r="AN7" s="2">
        <v>1</v>
      </c>
      <c r="AO7" s="2"/>
      <c r="AP7" s="6">
        <f t="shared" si="0"/>
        <v>31</v>
      </c>
    </row>
    <row r="8" spans="1:42" x14ac:dyDescent="0.15">
      <c r="A8" s="6" t="s">
        <v>8</v>
      </c>
      <c r="B8" s="2"/>
      <c r="C8" s="2"/>
      <c r="D8" s="2"/>
      <c r="E8" s="2"/>
      <c r="F8" s="2">
        <v>1</v>
      </c>
      <c r="G8" s="2">
        <v>1</v>
      </c>
      <c r="H8" s="2">
        <v>1</v>
      </c>
      <c r="I8" s="2">
        <v>1</v>
      </c>
      <c r="J8" s="2"/>
      <c r="K8" s="2">
        <v>2</v>
      </c>
      <c r="L8" s="2"/>
      <c r="M8" s="2"/>
      <c r="N8" s="2">
        <v>1</v>
      </c>
      <c r="O8" s="2"/>
      <c r="P8" s="2">
        <v>1</v>
      </c>
      <c r="Q8" s="2"/>
      <c r="R8" s="3"/>
      <c r="S8" s="3"/>
      <c r="T8" s="3"/>
      <c r="U8" s="3"/>
      <c r="V8" s="3"/>
      <c r="W8" s="3">
        <v>1</v>
      </c>
      <c r="X8" s="3"/>
      <c r="Y8" s="3">
        <v>1</v>
      </c>
      <c r="Z8" s="3"/>
      <c r="AA8" s="3"/>
      <c r="AB8" s="3"/>
      <c r="AC8" s="3"/>
      <c r="AD8" s="3"/>
      <c r="AE8" s="3"/>
      <c r="AF8" s="2"/>
      <c r="AG8" s="2"/>
      <c r="AH8" s="2"/>
      <c r="AI8" s="2"/>
      <c r="AJ8" s="2"/>
      <c r="AK8" s="2"/>
      <c r="AL8" s="2"/>
      <c r="AM8" s="2"/>
      <c r="AN8" s="2"/>
      <c r="AO8" s="2"/>
      <c r="AP8" s="6">
        <f t="shared" si="0"/>
        <v>10</v>
      </c>
    </row>
    <row r="9" spans="1:42" x14ac:dyDescent="0.15">
      <c r="A9" s="6" t="s">
        <v>58</v>
      </c>
      <c r="B9" s="2"/>
      <c r="C9" s="2"/>
      <c r="D9" s="2"/>
      <c r="E9" s="2"/>
      <c r="F9" s="2"/>
      <c r="G9" s="2"/>
      <c r="H9" s="2"/>
      <c r="I9" s="2">
        <v>1</v>
      </c>
      <c r="J9" s="2"/>
      <c r="K9" s="2">
        <v>1</v>
      </c>
      <c r="L9" s="2"/>
      <c r="M9" s="2"/>
      <c r="N9" s="2"/>
      <c r="O9" s="2"/>
      <c r="P9" s="2"/>
      <c r="Q9" s="2"/>
      <c r="R9" s="3"/>
      <c r="S9" s="3"/>
      <c r="T9" s="3"/>
      <c r="U9" s="3"/>
      <c r="V9" s="3"/>
      <c r="W9" s="3"/>
      <c r="X9" s="3"/>
      <c r="Y9" s="3"/>
      <c r="Z9" s="3"/>
      <c r="AA9" s="3"/>
      <c r="AB9" s="3"/>
      <c r="AC9" s="3"/>
      <c r="AD9" s="3"/>
      <c r="AE9" s="3"/>
      <c r="AF9" s="2"/>
      <c r="AG9" s="2"/>
      <c r="AH9" s="2"/>
      <c r="AI9" s="2"/>
      <c r="AJ9" s="2"/>
      <c r="AK9" s="2"/>
      <c r="AL9" s="2"/>
      <c r="AM9" s="2"/>
      <c r="AN9" s="2"/>
      <c r="AO9" s="2"/>
      <c r="AP9" s="6">
        <f t="shared" si="0"/>
        <v>2</v>
      </c>
    </row>
    <row r="10" spans="1:42" x14ac:dyDescent="0.15">
      <c r="A10" s="6" t="s">
        <v>9</v>
      </c>
      <c r="B10" s="2"/>
      <c r="C10" s="2"/>
      <c r="D10" s="2"/>
      <c r="E10" s="2">
        <v>1</v>
      </c>
      <c r="F10" s="2">
        <v>2</v>
      </c>
      <c r="G10" s="2">
        <v>1</v>
      </c>
      <c r="H10" s="2">
        <v>2</v>
      </c>
      <c r="I10" s="2">
        <v>2</v>
      </c>
      <c r="J10" s="2">
        <v>1</v>
      </c>
      <c r="K10" s="2">
        <v>2</v>
      </c>
      <c r="L10" s="2">
        <v>1</v>
      </c>
      <c r="M10" s="2">
        <v>1</v>
      </c>
      <c r="N10" s="2">
        <v>2</v>
      </c>
      <c r="O10" s="2">
        <v>1</v>
      </c>
      <c r="P10" s="2">
        <v>1</v>
      </c>
      <c r="Q10" s="2">
        <v>1</v>
      </c>
      <c r="R10" s="3">
        <v>1</v>
      </c>
      <c r="S10" s="3"/>
      <c r="T10" s="3">
        <v>1</v>
      </c>
      <c r="U10" s="3">
        <v>2</v>
      </c>
      <c r="V10" s="3"/>
      <c r="W10" s="3">
        <v>2</v>
      </c>
      <c r="X10" s="3"/>
      <c r="Y10" s="3">
        <v>2</v>
      </c>
      <c r="Z10" s="3"/>
      <c r="AA10" s="3">
        <v>2</v>
      </c>
      <c r="AB10" s="3">
        <v>1</v>
      </c>
      <c r="AC10" s="3">
        <v>2</v>
      </c>
      <c r="AD10" s="3">
        <v>2</v>
      </c>
      <c r="AE10" s="3"/>
      <c r="AF10" s="2">
        <v>2</v>
      </c>
      <c r="AG10" s="2"/>
      <c r="AH10" s="2">
        <v>1</v>
      </c>
      <c r="AI10" s="2">
        <v>2</v>
      </c>
      <c r="AJ10" s="2">
        <v>1</v>
      </c>
      <c r="AK10" s="2">
        <v>1</v>
      </c>
      <c r="AL10" s="2"/>
      <c r="AM10" s="2"/>
      <c r="AN10" s="2">
        <v>1</v>
      </c>
      <c r="AO10" s="2">
        <v>1</v>
      </c>
      <c r="AP10" s="6">
        <f t="shared" si="0"/>
        <v>42</v>
      </c>
    </row>
    <row r="11" spans="1:42" x14ac:dyDescent="0.15">
      <c r="A11" s="6" t="s">
        <v>43</v>
      </c>
      <c r="B11" s="2"/>
      <c r="C11" s="2"/>
      <c r="D11" s="2"/>
      <c r="E11" s="2">
        <v>1</v>
      </c>
      <c r="F11" s="2">
        <v>7</v>
      </c>
      <c r="G11" s="2"/>
      <c r="H11" s="2">
        <v>4</v>
      </c>
      <c r="I11" s="2">
        <v>1</v>
      </c>
      <c r="J11" s="2">
        <v>1</v>
      </c>
      <c r="K11" s="2">
        <v>2</v>
      </c>
      <c r="L11" s="2"/>
      <c r="M11" s="2">
        <v>1</v>
      </c>
      <c r="N11" s="2"/>
      <c r="O11" s="2"/>
      <c r="P11" s="2">
        <v>1</v>
      </c>
      <c r="Q11" s="2"/>
      <c r="R11" s="3"/>
      <c r="S11" s="3"/>
      <c r="T11" s="3">
        <v>1</v>
      </c>
      <c r="U11" s="3">
        <v>1</v>
      </c>
      <c r="V11" s="3"/>
      <c r="W11" s="3">
        <v>1</v>
      </c>
      <c r="X11" s="3"/>
      <c r="Y11" s="3">
        <v>1</v>
      </c>
      <c r="Z11" s="3"/>
      <c r="AA11" s="3">
        <v>1</v>
      </c>
      <c r="AB11" s="3"/>
      <c r="AC11" s="3"/>
      <c r="AD11" s="3"/>
      <c r="AE11" s="3">
        <v>1</v>
      </c>
      <c r="AF11" s="2">
        <v>1</v>
      </c>
      <c r="AG11" s="2"/>
      <c r="AH11" s="2">
        <v>1</v>
      </c>
      <c r="AI11" s="2"/>
      <c r="AJ11" s="2">
        <v>1</v>
      </c>
      <c r="AK11" s="2"/>
      <c r="AL11" s="2"/>
      <c r="AM11" s="2"/>
      <c r="AN11" s="2"/>
      <c r="AO11" s="2"/>
      <c r="AP11" s="6">
        <f t="shared" si="0"/>
        <v>27</v>
      </c>
    </row>
    <row r="12" spans="1:42" x14ac:dyDescent="0.15">
      <c r="A12" s="6" t="s">
        <v>38</v>
      </c>
      <c r="B12" s="2"/>
      <c r="C12" s="2"/>
      <c r="D12" s="2"/>
      <c r="E12" s="2"/>
      <c r="F12" s="2"/>
      <c r="G12" s="2"/>
      <c r="H12" s="2">
        <v>1</v>
      </c>
      <c r="I12" s="2"/>
      <c r="J12" s="2"/>
      <c r="K12" s="2"/>
      <c r="L12" s="2"/>
      <c r="M12" s="2"/>
      <c r="N12" s="2"/>
      <c r="O12" s="2"/>
      <c r="P12" s="2"/>
      <c r="Q12" s="2"/>
      <c r="R12" s="3"/>
      <c r="S12" s="3"/>
      <c r="T12" s="3"/>
      <c r="U12" s="3"/>
      <c r="V12" s="3"/>
      <c r="W12" s="3">
        <v>1</v>
      </c>
      <c r="X12" s="3"/>
      <c r="Y12" s="3"/>
      <c r="Z12" s="3"/>
      <c r="AA12" s="3"/>
      <c r="AB12" s="3"/>
      <c r="AC12" s="3"/>
      <c r="AD12" s="3"/>
      <c r="AE12" s="3">
        <v>1</v>
      </c>
      <c r="AF12" s="2"/>
      <c r="AG12" s="2"/>
      <c r="AH12" s="2"/>
      <c r="AI12" s="2"/>
      <c r="AJ12" s="2"/>
      <c r="AK12" s="2"/>
      <c r="AL12" s="2"/>
      <c r="AM12" s="2"/>
      <c r="AN12" s="2"/>
      <c r="AO12" s="2"/>
      <c r="AP12" s="6">
        <f t="shared" si="0"/>
        <v>3</v>
      </c>
    </row>
    <row r="13" spans="1:42" x14ac:dyDescent="0.15">
      <c r="A13" s="6" t="s">
        <v>2</v>
      </c>
      <c r="B13" s="2">
        <v>4</v>
      </c>
      <c r="C13" s="2">
        <v>2</v>
      </c>
      <c r="D13" s="2">
        <v>6</v>
      </c>
      <c r="E13" s="2">
        <v>6</v>
      </c>
      <c r="F13" s="2">
        <v>3</v>
      </c>
      <c r="G13" s="2">
        <v>1</v>
      </c>
      <c r="H13" s="2">
        <v>5</v>
      </c>
      <c r="I13" s="2">
        <v>3</v>
      </c>
      <c r="J13" s="2">
        <v>1</v>
      </c>
      <c r="K13" s="2">
        <v>3</v>
      </c>
      <c r="L13" s="2"/>
      <c r="M13" s="2">
        <v>2</v>
      </c>
      <c r="N13" s="2">
        <v>1</v>
      </c>
      <c r="O13" s="2"/>
      <c r="P13" s="2">
        <v>2</v>
      </c>
      <c r="Q13" s="2"/>
      <c r="R13" s="3">
        <v>1</v>
      </c>
      <c r="S13" s="3"/>
      <c r="T13" s="3">
        <v>1</v>
      </c>
      <c r="U13" s="3"/>
      <c r="V13" s="3"/>
      <c r="W13" s="3">
        <v>1</v>
      </c>
      <c r="X13" s="3"/>
      <c r="Y13" s="3">
        <v>1</v>
      </c>
      <c r="Z13" s="3"/>
      <c r="AA13" s="3">
        <v>1</v>
      </c>
      <c r="AB13" s="3">
        <v>1</v>
      </c>
      <c r="AC13" s="3"/>
      <c r="AD13" s="3">
        <v>1</v>
      </c>
      <c r="AE13" s="3"/>
      <c r="AF13" s="2">
        <v>1</v>
      </c>
      <c r="AG13" s="2"/>
      <c r="AH13" s="2">
        <v>1</v>
      </c>
      <c r="AI13" s="2">
        <v>1</v>
      </c>
      <c r="AJ13" s="2">
        <v>1</v>
      </c>
      <c r="AK13" s="2">
        <v>1</v>
      </c>
      <c r="AL13" s="2"/>
      <c r="AM13" s="2"/>
      <c r="AN13" s="2">
        <v>1</v>
      </c>
      <c r="AO13" s="2">
        <v>3</v>
      </c>
      <c r="AP13" s="6">
        <f t="shared" si="0"/>
        <v>55</v>
      </c>
    </row>
    <row r="14" spans="1:42" x14ac:dyDescent="0.15">
      <c r="A14" s="6" t="s">
        <v>7</v>
      </c>
      <c r="B14" s="2"/>
      <c r="C14" s="2"/>
      <c r="D14" s="2"/>
      <c r="E14" s="2">
        <v>1</v>
      </c>
      <c r="F14" s="2">
        <v>2</v>
      </c>
      <c r="G14" s="2">
        <v>1</v>
      </c>
      <c r="H14" s="2">
        <v>1</v>
      </c>
      <c r="I14" s="2">
        <v>1</v>
      </c>
      <c r="J14" s="2">
        <v>1</v>
      </c>
      <c r="K14" s="2">
        <v>1</v>
      </c>
      <c r="L14" s="2"/>
      <c r="M14" s="2">
        <v>1</v>
      </c>
      <c r="N14" s="2">
        <v>1</v>
      </c>
      <c r="O14" s="2"/>
      <c r="P14" s="2">
        <v>2</v>
      </c>
      <c r="Q14" s="2"/>
      <c r="R14" s="3">
        <v>1</v>
      </c>
      <c r="S14" s="3"/>
      <c r="T14" s="3">
        <v>1</v>
      </c>
      <c r="U14" s="3">
        <v>1</v>
      </c>
      <c r="V14" s="3"/>
      <c r="W14" s="3">
        <v>1</v>
      </c>
      <c r="X14" s="3"/>
      <c r="Y14" s="3">
        <v>1</v>
      </c>
      <c r="Z14" s="3"/>
      <c r="AA14" s="3">
        <v>2</v>
      </c>
      <c r="AB14" s="3">
        <v>1</v>
      </c>
      <c r="AC14" s="3">
        <v>2</v>
      </c>
      <c r="AD14" s="3">
        <v>1</v>
      </c>
      <c r="AE14" s="3"/>
      <c r="AF14" s="2">
        <v>2</v>
      </c>
      <c r="AG14" s="2"/>
      <c r="AH14" s="2">
        <v>1</v>
      </c>
      <c r="AI14" s="2">
        <v>1</v>
      </c>
      <c r="AJ14" s="2">
        <v>2</v>
      </c>
      <c r="AK14" s="2"/>
      <c r="AL14" s="2"/>
      <c r="AM14" s="2"/>
      <c r="AN14" s="2">
        <v>1</v>
      </c>
      <c r="AO14" s="2">
        <v>1</v>
      </c>
      <c r="AP14" s="6">
        <f t="shared" si="0"/>
        <v>31</v>
      </c>
    </row>
    <row r="15" spans="1:42" x14ac:dyDescent="0.15">
      <c r="A15" s="6" t="s">
        <v>22</v>
      </c>
      <c r="B15" s="2"/>
      <c r="C15" s="2"/>
      <c r="D15" s="2"/>
      <c r="E15" s="2">
        <v>1</v>
      </c>
      <c r="F15" s="2">
        <v>3</v>
      </c>
      <c r="G15" s="2"/>
      <c r="H15" s="2">
        <v>5</v>
      </c>
      <c r="I15" s="2">
        <v>2</v>
      </c>
      <c r="J15" s="2">
        <v>1</v>
      </c>
      <c r="K15" s="2">
        <v>5</v>
      </c>
      <c r="L15" s="2">
        <v>1</v>
      </c>
      <c r="M15" s="2">
        <v>1</v>
      </c>
      <c r="N15" s="2">
        <v>1</v>
      </c>
      <c r="O15" s="2"/>
      <c r="P15" s="2">
        <v>1</v>
      </c>
      <c r="Q15" s="2">
        <v>1</v>
      </c>
      <c r="R15" s="3">
        <v>1</v>
      </c>
      <c r="S15" s="3"/>
      <c r="T15" s="3">
        <v>1</v>
      </c>
      <c r="U15" s="3">
        <v>1</v>
      </c>
      <c r="V15" s="3"/>
      <c r="W15" s="3">
        <v>1</v>
      </c>
      <c r="X15" s="3"/>
      <c r="Y15" s="3">
        <v>2</v>
      </c>
      <c r="Z15" s="3"/>
      <c r="AA15" s="3">
        <v>2</v>
      </c>
      <c r="AB15" s="3">
        <v>1</v>
      </c>
      <c r="AC15" s="3">
        <v>1</v>
      </c>
      <c r="AD15" s="3">
        <v>2</v>
      </c>
      <c r="AE15" s="3"/>
      <c r="AF15" s="2">
        <v>1</v>
      </c>
      <c r="AG15" s="2">
        <v>1</v>
      </c>
      <c r="AH15" s="2">
        <v>1</v>
      </c>
      <c r="AI15" s="2">
        <v>1</v>
      </c>
      <c r="AJ15" s="2">
        <v>2</v>
      </c>
      <c r="AK15" s="2"/>
      <c r="AL15" s="2"/>
      <c r="AM15" s="2"/>
      <c r="AN15" s="2">
        <v>2</v>
      </c>
      <c r="AO15" s="2">
        <v>1</v>
      </c>
      <c r="AP15" s="6">
        <f t="shared" si="0"/>
        <v>43</v>
      </c>
    </row>
    <row r="16" spans="1:42" x14ac:dyDescent="0.15">
      <c r="A16" s="6" t="s">
        <v>44</v>
      </c>
      <c r="B16" s="2"/>
      <c r="C16" s="2"/>
      <c r="D16" s="2"/>
      <c r="E16" s="2">
        <v>1</v>
      </c>
      <c r="F16" s="2">
        <v>2</v>
      </c>
      <c r="G16" s="2"/>
      <c r="H16" s="2">
        <v>1</v>
      </c>
      <c r="I16" s="2">
        <v>2</v>
      </c>
      <c r="J16" s="2"/>
      <c r="K16" s="2">
        <v>2</v>
      </c>
      <c r="L16" s="2"/>
      <c r="M16" s="2"/>
      <c r="N16" s="2"/>
      <c r="O16" s="2"/>
      <c r="P16" s="2">
        <v>1</v>
      </c>
      <c r="Q16" s="2"/>
      <c r="R16" s="3"/>
      <c r="S16" s="3"/>
      <c r="T16" s="3"/>
      <c r="U16" s="3">
        <v>1</v>
      </c>
      <c r="V16" s="3"/>
      <c r="W16" s="3">
        <v>1</v>
      </c>
      <c r="X16" s="3">
        <v>1</v>
      </c>
      <c r="Y16" s="3">
        <v>1</v>
      </c>
      <c r="Z16" s="3"/>
      <c r="AA16" s="3">
        <v>1</v>
      </c>
      <c r="AB16" s="3">
        <v>1</v>
      </c>
      <c r="AC16" s="3"/>
      <c r="AD16" s="3">
        <v>1</v>
      </c>
      <c r="AE16" s="3"/>
      <c r="AF16" s="2">
        <v>1</v>
      </c>
      <c r="AG16" s="2"/>
      <c r="AH16" s="2">
        <v>1</v>
      </c>
      <c r="AI16" s="2">
        <v>1</v>
      </c>
      <c r="AJ16" s="2">
        <v>1</v>
      </c>
      <c r="AK16" s="2"/>
      <c r="AL16" s="2"/>
      <c r="AM16" s="2"/>
      <c r="AN16" s="2">
        <v>1</v>
      </c>
      <c r="AO16" s="2">
        <v>1</v>
      </c>
      <c r="AP16" s="6">
        <f t="shared" si="0"/>
        <v>22</v>
      </c>
    </row>
    <row r="17" spans="1:42" x14ac:dyDescent="0.15">
      <c r="A17" s="6" t="s">
        <v>25</v>
      </c>
      <c r="B17" s="2"/>
      <c r="C17" s="2"/>
      <c r="D17" s="2"/>
      <c r="E17" s="2">
        <v>2</v>
      </c>
      <c r="F17" s="2">
        <v>1</v>
      </c>
      <c r="G17" s="2">
        <v>1</v>
      </c>
      <c r="H17" s="2">
        <v>1</v>
      </c>
      <c r="I17" s="2">
        <v>2</v>
      </c>
      <c r="J17" s="2">
        <v>1</v>
      </c>
      <c r="K17" s="2">
        <v>1</v>
      </c>
      <c r="L17" s="2"/>
      <c r="M17" s="2">
        <v>1</v>
      </c>
      <c r="N17" s="2"/>
      <c r="O17" s="2"/>
      <c r="P17" s="2"/>
      <c r="Q17" s="2"/>
      <c r="R17" s="3"/>
      <c r="S17" s="3"/>
      <c r="T17" s="3"/>
      <c r="U17" s="3"/>
      <c r="V17" s="3"/>
      <c r="W17" s="3">
        <v>1</v>
      </c>
      <c r="X17" s="3"/>
      <c r="Y17" s="3"/>
      <c r="Z17" s="3"/>
      <c r="AA17" s="3"/>
      <c r="AB17" s="3"/>
      <c r="AC17" s="3"/>
      <c r="AD17" s="3"/>
      <c r="AE17" s="3"/>
      <c r="AF17" s="2"/>
      <c r="AG17" s="2"/>
      <c r="AH17" s="2"/>
      <c r="AI17" s="2"/>
      <c r="AJ17" s="2"/>
      <c r="AK17" s="2"/>
      <c r="AL17" s="2"/>
      <c r="AM17" s="2"/>
      <c r="AN17" s="2"/>
      <c r="AO17" s="2"/>
      <c r="AP17" s="6">
        <f t="shared" si="0"/>
        <v>11</v>
      </c>
    </row>
    <row r="18" spans="1:42" x14ac:dyDescent="0.15">
      <c r="A18" s="6" t="s">
        <v>26</v>
      </c>
      <c r="B18" s="2"/>
      <c r="C18" s="2"/>
      <c r="D18" s="2"/>
      <c r="E18" s="2"/>
      <c r="F18" s="2">
        <v>4</v>
      </c>
      <c r="G18" s="2"/>
      <c r="H18" s="2">
        <v>1</v>
      </c>
      <c r="I18" s="2">
        <v>1</v>
      </c>
      <c r="J18" s="2">
        <v>1</v>
      </c>
      <c r="K18" s="2">
        <v>1</v>
      </c>
      <c r="L18" s="2"/>
      <c r="M18" s="2">
        <v>1</v>
      </c>
      <c r="N18" s="2">
        <v>1</v>
      </c>
      <c r="O18" s="2"/>
      <c r="P18" s="2">
        <v>1</v>
      </c>
      <c r="Q18" s="2"/>
      <c r="R18" s="3"/>
      <c r="S18" s="3"/>
      <c r="T18" s="3">
        <v>1</v>
      </c>
      <c r="U18" s="3"/>
      <c r="V18" s="3"/>
      <c r="W18" s="3">
        <v>1</v>
      </c>
      <c r="X18" s="3"/>
      <c r="Y18" s="3">
        <v>1</v>
      </c>
      <c r="Z18" s="3"/>
      <c r="AA18" s="2">
        <v>1</v>
      </c>
      <c r="AB18" s="2"/>
      <c r="AC18" s="2"/>
      <c r="AD18" s="2">
        <v>1</v>
      </c>
      <c r="AE18" s="2"/>
      <c r="AF18" s="2"/>
      <c r="AG18" s="2"/>
      <c r="AH18" s="2">
        <v>1</v>
      </c>
      <c r="AI18" s="2">
        <v>1</v>
      </c>
      <c r="AJ18" s="2">
        <v>1</v>
      </c>
      <c r="AK18" s="2"/>
      <c r="AL18" s="2"/>
      <c r="AM18" s="2"/>
      <c r="AN18" s="2">
        <v>1</v>
      </c>
      <c r="AO18" s="2">
        <v>1</v>
      </c>
      <c r="AP18" s="6">
        <f t="shared" si="0"/>
        <v>21</v>
      </c>
    </row>
    <row r="19" spans="1:42" x14ac:dyDescent="0.15">
      <c r="A19" s="6" t="s">
        <v>27</v>
      </c>
      <c r="B19" s="2"/>
      <c r="C19" s="2"/>
      <c r="D19" s="2"/>
      <c r="E19" s="2"/>
      <c r="F19" s="2">
        <v>2</v>
      </c>
      <c r="G19" s="2"/>
      <c r="H19" s="2">
        <v>1</v>
      </c>
      <c r="I19" s="2">
        <v>2</v>
      </c>
      <c r="J19" s="2"/>
      <c r="K19" s="2">
        <v>1</v>
      </c>
      <c r="L19" s="2"/>
      <c r="M19" s="2"/>
      <c r="N19" s="2">
        <v>1</v>
      </c>
      <c r="O19" s="2"/>
      <c r="P19" s="2">
        <v>1</v>
      </c>
      <c r="Q19" s="2"/>
      <c r="R19" s="3"/>
      <c r="S19" s="3"/>
      <c r="T19" s="3"/>
      <c r="U19" s="3"/>
      <c r="V19" s="3"/>
      <c r="W19" s="3">
        <v>1</v>
      </c>
      <c r="X19" s="3"/>
      <c r="Y19" s="3">
        <v>1</v>
      </c>
      <c r="Z19" s="3"/>
      <c r="AA19" s="2"/>
      <c r="AB19" s="2"/>
      <c r="AC19" s="2"/>
      <c r="AD19" s="2"/>
      <c r="AE19" s="2">
        <v>1</v>
      </c>
      <c r="AF19" s="2"/>
      <c r="AG19" s="2"/>
      <c r="AH19" s="2"/>
      <c r="AI19" s="2"/>
      <c r="AJ19" s="2"/>
      <c r="AK19" s="2"/>
      <c r="AL19" s="2"/>
      <c r="AM19" s="2"/>
      <c r="AN19" s="2"/>
      <c r="AO19" s="2"/>
      <c r="AP19" s="6">
        <f t="shared" si="0"/>
        <v>11</v>
      </c>
    </row>
    <row r="20" spans="1:42" x14ac:dyDescent="0.15">
      <c r="A20" s="6" t="s">
        <v>28</v>
      </c>
      <c r="B20" s="2"/>
      <c r="C20" s="2"/>
      <c r="D20" s="2"/>
      <c r="E20" s="2"/>
      <c r="F20" s="2">
        <v>1</v>
      </c>
      <c r="G20" s="2"/>
      <c r="H20" s="2">
        <v>1</v>
      </c>
      <c r="I20" s="2">
        <v>1</v>
      </c>
      <c r="J20" s="2">
        <v>1</v>
      </c>
      <c r="K20" s="2">
        <v>1</v>
      </c>
      <c r="L20" s="2"/>
      <c r="M20" s="2">
        <v>1</v>
      </c>
      <c r="N20" s="2">
        <v>1</v>
      </c>
      <c r="O20" s="2"/>
      <c r="P20" s="2">
        <v>1</v>
      </c>
      <c r="Q20" s="2"/>
      <c r="R20" s="3">
        <v>1</v>
      </c>
      <c r="S20" s="3"/>
      <c r="T20" s="3">
        <v>1</v>
      </c>
      <c r="U20" s="3">
        <v>1</v>
      </c>
      <c r="V20" s="3"/>
      <c r="W20" s="3">
        <v>1</v>
      </c>
      <c r="X20" s="3"/>
      <c r="Y20" s="3">
        <v>1</v>
      </c>
      <c r="Z20" s="3"/>
      <c r="AA20" s="2">
        <v>1</v>
      </c>
      <c r="AB20" s="2">
        <v>1</v>
      </c>
      <c r="AC20" s="2"/>
      <c r="AD20" s="2"/>
      <c r="AE20" s="2"/>
      <c r="AF20" s="2">
        <v>1</v>
      </c>
      <c r="AG20" s="2"/>
      <c r="AH20" s="2">
        <v>1</v>
      </c>
      <c r="AI20" s="2">
        <v>1</v>
      </c>
      <c r="AJ20" s="2">
        <v>3</v>
      </c>
      <c r="AK20" s="2"/>
      <c r="AL20" s="2"/>
      <c r="AM20" s="2"/>
      <c r="AN20" s="2">
        <v>1</v>
      </c>
      <c r="AO20" s="2">
        <v>1</v>
      </c>
      <c r="AP20" s="6">
        <f t="shared" si="0"/>
        <v>23</v>
      </c>
    </row>
    <row r="21" spans="1:42" x14ac:dyDescent="0.15">
      <c r="A21" s="6" t="s">
        <v>11</v>
      </c>
      <c r="B21" s="2"/>
      <c r="C21" s="2"/>
      <c r="D21" s="2"/>
      <c r="E21" s="2"/>
      <c r="F21" s="2">
        <v>1</v>
      </c>
      <c r="G21" s="2">
        <v>1</v>
      </c>
      <c r="H21" s="2">
        <v>1</v>
      </c>
      <c r="I21" s="2">
        <v>1</v>
      </c>
      <c r="J21" s="2">
        <v>1</v>
      </c>
      <c r="K21" s="2">
        <v>1</v>
      </c>
      <c r="L21" s="2"/>
      <c r="M21" s="2"/>
      <c r="N21" s="2">
        <v>1</v>
      </c>
      <c r="O21" s="2"/>
      <c r="P21" s="2"/>
      <c r="Q21" s="2"/>
      <c r="R21" s="3"/>
      <c r="S21" s="3"/>
      <c r="T21" s="3">
        <v>1</v>
      </c>
      <c r="U21" s="3"/>
      <c r="V21" s="3"/>
      <c r="W21" s="3">
        <v>1</v>
      </c>
      <c r="X21" s="3"/>
      <c r="Y21" s="3">
        <v>1</v>
      </c>
      <c r="Z21" s="3"/>
      <c r="AA21" s="3"/>
      <c r="AB21" s="3"/>
      <c r="AC21" s="3"/>
      <c r="AD21" s="3"/>
      <c r="AE21" s="3"/>
      <c r="AF21" s="2">
        <v>1</v>
      </c>
      <c r="AG21" s="2"/>
      <c r="AH21" s="2"/>
      <c r="AI21" s="2"/>
      <c r="AJ21" s="2"/>
      <c r="AK21" s="2"/>
      <c r="AL21" s="2"/>
      <c r="AM21" s="2"/>
      <c r="AN21" s="2"/>
      <c r="AO21" s="2"/>
      <c r="AP21" s="6">
        <f t="shared" si="0"/>
        <v>11</v>
      </c>
    </row>
    <row r="22" spans="1:42" x14ac:dyDescent="0.15">
      <c r="A22" s="6" t="s">
        <v>16</v>
      </c>
      <c r="B22" s="2"/>
      <c r="C22" s="2"/>
      <c r="D22" s="2"/>
      <c r="E22" s="2">
        <v>2</v>
      </c>
      <c r="F22" s="2">
        <v>3</v>
      </c>
      <c r="G22" s="2"/>
      <c r="H22" s="2"/>
      <c r="I22" s="2">
        <v>2</v>
      </c>
      <c r="J22" s="2"/>
      <c r="K22" s="2"/>
      <c r="L22" s="2"/>
      <c r="M22" s="2"/>
      <c r="N22" s="2"/>
      <c r="O22" s="2"/>
      <c r="P22" s="2"/>
      <c r="Q22" s="2"/>
      <c r="R22" s="3"/>
      <c r="S22" s="3"/>
      <c r="T22" s="3">
        <v>3</v>
      </c>
      <c r="U22" s="3"/>
      <c r="V22" s="3"/>
      <c r="W22" s="3"/>
      <c r="X22" s="3"/>
      <c r="Y22" s="3">
        <v>1</v>
      </c>
      <c r="Z22" s="3"/>
      <c r="AA22" s="3">
        <v>1</v>
      </c>
      <c r="AB22" s="3">
        <v>1</v>
      </c>
      <c r="AC22" s="3"/>
      <c r="AD22" s="3">
        <v>1</v>
      </c>
      <c r="AE22" s="3"/>
      <c r="AF22" s="2">
        <v>1</v>
      </c>
      <c r="AG22" s="2"/>
      <c r="AH22" s="2">
        <v>1</v>
      </c>
      <c r="AI22" s="2">
        <v>2</v>
      </c>
      <c r="AJ22" s="2">
        <v>2</v>
      </c>
      <c r="AK22" s="2"/>
      <c r="AL22" s="2"/>
      <c r="AM22" s="2"/>
      <c r="AN22" s="2"/>
      <c r="AO22" s="2"/>
      <c r="AP22" s="6">
        <f t="shared" si="0"/>
        <v>20</v>
      </c>
    </row>
    <row r="23" spans="1:42" x14ac:dyDescent="0.15">
      <c r="A23" s="6" t="s">
        <v>29</v>
      </c>
      <c r="B23" s="2"/>
      <c r="C23" s="2"/>
      <c r="D23" s="2"/>
      <c r="E23" s="2">
        <v>2</v>
      </c>
      <c r="F23" s="2">
        <v>1</v>
      </c>
      <c r="G23" s="2"/>
      <c r="H23" s="2">
        <v>2</v>
      </c>
      <c r="I23" s="2"/>
      <c r="J23" s="2">
        <v>4</v>
      </c>
      <c r="K23" s="2">
        <v>1</v>
      </c>
      <c r="L23" s="2"/>
      <c r="M23" s="2"/>
      <c r="N23" s="2"/>
      <c r="O23" s="2"/>
      <c r="P23" s="2">
        <v>1</v>
      </c>
      <c r="Q23" s="2"/>
      <c r="R23" s="3"/>
      <c r="S23" s="3"/>
      <c r="T23" s="3">
        <v>1</v>
      </c>
      <c r="U23" s="3"/>
      <c r="V23" s="3">
        <v>1</v>
      </c>
      <c r="W23" s="3">
        <v>1</v>
      </c>
      <c r="X23" s="3"/>
      <c r="Y23" s="3">
        <v>3</v>
      </c>
      <c r="Z23" s="3">
        <v>1</v>
      </c>
      <c r="AA23" s="2">
        <v>3</v>
      </c>
      <c r="AB23" s="2">
        <v>1</v>
      </c>
      <c r="AC23" s="2">
        <v>2</v>
      </c>
      <c r="AD23" s="2">
        <v>2</v>
      </c>
      <c r="AE23" s="2">
        <v>2</v>
      </c>
      <c r="AF23" s="2">
        <v>1</v>
      </c>
      <c r="AG23" s="2">
        <v>1</v>
      </c>
      <c r="AH23" s="2">
        <v>2</v>
      </c>
      <c r="AI23" s="2"/>
      <c r="AJ23" s="2">
        <v>1</v>
      </c>
      <c r="AK23" s="2"/>
      <c r="AL23" s="2"/>
      <c r="AM23" s="2"/>
      <c r="AN23" s="2">
        <v>5</v>
      </c>
      <c r="AO23" s="2">
        <v>2</v>
      </c>
      <c r="AP23" s="6">
        <f t="shared" si="0"/>
        <v>40</v>
      </c>
    </row>
    <row r="24" spans="1:42" x14ac:dyDescent="0.15">
      <c r="A24" s="6" t="s">
        <v>17</v>
      </c>
      <c r="B24" s="2"/>
      <c r="C24" s="2"/>
      <c r="D24" s="2"/>
      <c r="E24" s="2"/>
      <c r="F24" s="2">
        <v>2</v>
      </c>
      <c r="G24" s="2">
        <v>1</v>
      </c>
      <c r="H24" s="2">
        <v>1</v>
      </c>
      <c r="I24" s="2">
        <v>1</v>
      </c>
      <c r="J24" s="2"/>
      <c r="K24" s="2">
        <v>1</v>
      </c>
      <c r="L24" s="2"/>
      <c r="M24" s="2"/>
      <c r="N24" s="2"/>
      <c r="O24" s="2"/>
      <c r="P24" s="2"/>
      <c r="Q24" s="2"/>
      <c r="R24" s="3"/>
      <c r="S24" s="3"/>
      <c r="T24" s="3"/>
      <c r="U24" s="3"/>
      <c r="V24" s="3"/>
      <c r="W24" s="3">
        <v>2</v>
      </c>
      <c r="X24" s="3"/>
      <c r="Y24" s="3"/>
      <c r="Z24" s="3"/>
      <c r="AA24" s="3">
        <v>1</v>
      </c>
      <c r="AB24" s="3"/>
      <c r="AC24" s="3">
        <v>1</v>
      </c>
      <c r="AD24" s="3"/>
      <c r="AE24" s="3"/>
      <c r="AF24" s="2">
        <v>1</v>
      </c>
      <c r="AG24" s="2"/>
      <c r="AH24" s="2"/>
      <c r="AI24" s="2"/>
      <c r="AJ24" s="2">
        <v>1</v>
      </c>
      <c r="AK24" s="2"/>
      <c r="AL24" s="2"/>
      <c r="AM24" s="2"/>
      <c r="AN24" s="2"/>
      <c r="AO24" s="2"/>
      <c r="AP24" s="6">
        <f t="shared" si="0"/>
        <v>12</v>
      </c>
    </row>
    <row r="25" spans="1:42" x14ac:dyDescent="0.15">
      <c r="A25" s="6" t="s">
        <v>10</v>
      </c>
      <c r="B25" s="2"/>
      <c r="C25" s="2"/>
      <c r="D25" s="2"/>
      <c r="E25" s="2"/>
      <c r="F25" s="2">
        <v>2</v>
      </c>
      <c r="G25" s="2">
        <v>1</v>
      </c>
      <c r="H25" s="2">
        <v>1</v>
      </c>
      <c r="I25" s="2">
        <v>1</v>
      </c>
      <c r="J25" s="2"/>
      <c r="K25" s="2">
        <v>1</v>
      </c>
      <c r="L25" s="2"/>
      <c r="M25" s="2"/>
      <c r="N25" s="2"/>
      <c r="O25" s="2"/>
      <c r="P25" s="2">
        <v>1</v>
      </c>
      <c r="Q25" s="2"/>
      <c r="R25" s="3">
        <v>1</v>
      </c>
      <c r="S25" s="3"/>
      <c r="T25" s="3">
        <v>1</v>
      </c>
      <c r="U25" s="3"/>
      <c r="V25" s="3"/>
      <c r="W25" s="3">
        <v>1</v>
      </c>
      <c r="X25" s="3"/>
      <c r="Y25" s="3">
        <v>1</v>
      </c>
      <c r="Z25" s="3"/>
      <c r="AA25" s="3">
        <v>1</v>
      </c>
      <c r="AB25" s="3"/>
      <c r="AC25" s="3">
        <v>1</v>
      </c>
      <c r="AD25" s="3"/>
      <c r="AE25" s="3"/>
      <c r="AF25" s="2">
        <v>1</v>
      </c>
      <c r="AG25" s="2"/>
      <c r="AH25" s="2">
        <v>1</v>
      </c>
      <c r="AI25" s="2">
        <v>1</v>
      </c>
      <c r="AJ25" s="2"/>
      <c r="AK25" s="2">
        <v>1</v>
      </c>
      <c r="AL25" s="2"/>
      <c r="AM25" s="2"/>
      <c r="AN25" s="2"/>
      <c r="AO25" s="2"/>
      <c r="AP25" s="6">
        <f t="shared" si="0"/>
        <v>17</v>
      </c>
    </row>
    <row r="26" spans="1:42" x14ac:dyDescent="0.15">
      <c r="A26" s="6" t="s">
        <v>4</v>
      </c>
      <c r="B26" s="2"/>
      <c r="C26" s="2"/>
      <c r="D26" s="2"/>
      <c r="E26" s="2">
        <v>2</v>
      </c>
      <c r="F26" s="2">
        <v>3</v>
      </c>
      <c r="G26" s="2"/>
      <c r="H26" s="2">
        <v>1</v>
      </c>
      <c r="I26" s="2">
        <v>1</v>
      </c>
      <c r="J26" s="2"/>
      <c r="K26" s="2">
        <v>1</v>
      </c>
      <c r="L26" s="2"/>
      <c r="M26" s="2">
        <v>1</v>
      </c>
      <c r="N26" s="2"/>
      <c r="O26" s="2"/>
      <c r="P26" s="2">
        <v>1</v>
      </c>
      <c r="Q26" s="2"/>
      <c r="R26" s="3"/>
      <c r="S26" s="3"/>
      <c r="T26" s="3">
        <v>1</v>
      </c>
      <c r="U26" s="3"/>
      <c r="V26" s="3"/>
      <c r="W26" s="3">
        <v>1</v>
      </c>
      <c r="X26" s="3"/>
      <c r="Y26" s="3">
        <v>1</v>
      </c>
      <c r="Z26" s="3">
        <v>1</v>
      </c>
      <c r="AA26" s="3">
        <v>2</v>
      </c>
      <c r="AB26" s="3">
        <v>1</v>
      </c>
      <c r="AC26" s="3"/>
      <c r="AD26" s="3"/>
      <c r="AE26" s="3"/>
      <c r="AF26" s="2"/>
      <c r="AG26" s="2"/>
      <c r="AH26" s="2">
        <v>1</v>
      </c>
      <c r="AI26" s="2">
        <v>1</v>
      </c>
      <c r="AJ26" s="2">
        <v>1</v>
      </c>
      <c r="AK26" s="2">
        <v>1</v>
      </c>
      <c r="AL26" s="2"/>
      <c r="AM26" s="2"/>
      <c r="AN26" s="2">
        <v>1</v>
      </c>
      <c r="AO26" s="2">
        <v>1</v>
      </c>
      <c r="AP26" s="6">
        <f t="shared" si="0"/>
        <v>23</v>
      </c>
    </row>
    <row r="27" spans="1:42" x14ac:dyDescent="0.15">
      <c r="A27" s="6" t="s">
        <v>55</v>
      </c>
      <c r="B27" s="2"/>
      <c r="C27" s="2"/>
      <c r="D27" s="2"/>
      <c r="E27" s="2"/>
      <c r="F27" s="2"/>
      <c r="G27" s="2"/>
      <c r="H27" s="2">
        <v>1</v>
      </c>
      <c r="I27" s="2"/>
      <c r="J27" s="2"/>
      <c r="K27" s="2"/>
      <c r="L27" s="2"/>
      <c r="M27" s="2"/>
      <c r="N27" s="2"/>
      <c r="O27" s="2"/>
      <c r="P27" s="2"/>
      <c r="Q27" s="2"/>
      <c r="R27" s="3"/>
      <c r="S27" s="3"/>
      <c r="T27" s="3"/>
      <c r="U27" s="3"/>
      <c r="V27" s="3"/>
      <c r="W27" s="3"/>
      <c r="X27" s="3"/>
      <c r="Y27" s="3"/>
      <c r="Z27" s="3"/>
      <c r="AA27" s="3"/>
      <c r="AB27" s="3"/>
      <c r="AC27" s="3"/>
      <c r="AD27" s="3"/>
      <c r="AE27" s="3"/>
      <c r="AF27" s="2"/>
      <c r="AG27" s="2"/>
      <c r="AH27" s="2"/>
      <c r="AI27" s="2"/>
      <c r="AJ27" s="2"/>
      <c r="AK27" s="2"/>
      <c r="AL27" s="2"/>
      <c r="AM27" s="2"/>
      <c r="AN27" s="2"/>
      <c r="AO27" s="2"/>
      <c r="AP27" s="6">
        <f t="shared" si="0"/>
        <v>1</v>
      </c>
    </row>
    <row r="28" spans="1:42" x14ac:dyDescent="0.15">
      <c r="A28" s="6" t="s">
        <v>12</v>
      </c>
      <c r="B28" s="2"/>
      <c r="C28" s="2"/>
      <c r="D28" s="2"/>
      <c r="E28" s="2">
        <v>2</v>
      </c>
      <c r="F28" s="2">
        <v>3</v>
      </c>
      <c r="G28" s="2"/>
      <c r="H28" s="2">
        <v>1</v>
      </c>
      <c r="I28" s="2">
        <v>2</v>
      </c>
      <c r="J28" s="2">
        <v>1</v>
      </c>
      <c r="K28" s="2">
        <v>3</v>
      </c>
      <c r="L28" s="2">
        <v>1</v>
      </c>
      <c r="M28" s="2">
        <v>1</v>
      </c>
      <c r="N28" s="2">
        <v>1</v>
      </c>
      <c r="O28" s="2"/>
      <c r="P28" s="2">
        <v>1</v>
      </c>
      <c r="Q28" s="2"/>
      <c r="R28" s="3">
        <v>1</v>
      </c>
      <c r="S28" s="3"/>
      <c r="T28" s="3">
        <v>1</v>
      </c>
      <c r="U28" s="3">
        <v>1</v>
      </c>
      <c r="V28" s="3"/>
      <c r="W28" s="3">
        <v>1</v>
      </c>
      <c r="X28" s="3">
        <v>1</v>
      </c>
      <c r="Y28" s="3">
        <v>2</v>
      </c>
      <c r="Z28" s="3"/>
      <c r="AA28" s="3">
        <v>3</v>
      </c>
      <c r="AB28" s="3">
        <v>1</v>
      </c>
      <c r="AC28" s="3">
        <v>2</v>
      </c>
      <c r="AD28" s="3">
        <v>2</v>
      </c>
      <c r="AE28" s="3">
        <v>3</v>
      </c>
      <c r="AF28" s="2">
        <v>3</v>
      </c>
      <c r="AG28" s="2"/>
      <c r="AH28" s="2">
        <v>1</v>
      </c>
      <c r="AI28" s="2">
        <v>2</v>
      </c>
      <c r="AJ28" s="2">
        <v>4</v>
      </c>
      <c r="AK28" s="2"/>
      <c r="AL28" s="2"/>
      <c r="AM28" s="2"/>
      <c r="AN28" s="2">
        <v>1</v>
      </c>
      <c r="AO28" s="2"/>
      <c r="AP28" s="6">
        <f t="shared" si="0"/>
        <v>45</v>
      </c>
    </row>
    <row r="29" spans="1:42" x14ac:dyDescent="0.15">
      <c r="A29" s="6" t="s">
        <v>57</v>
      </c>
      <c r="B29" s="2"/>
      <c r="C29" s="2"/>
      <c r="D29" s="2"/>
      <c r="E29" s="2"/>
      <c r="F29" s="2"/>
      <c r="G29" s="2"/>
      <c r="H29" s="2">
        <v>1</v>
      </c>
      <c r="I29" s="2">
        <v>1</v>
      </c>
      <c r="J29" s="2"/>
      <c r="K29" s="2">
        <v>1</v>
      </c>
      <c r="L29" s="2"/>
      <c r="M29" s="2"/>
      <c r="N29" s="2"/>
      <c r="O29" s="2"/>
      <c r="P29" s="2"/>
      <c r="Q29" s="2"/>
      <c r="R29" s="3"/>
      <c r="S29" s="3"/>
      <c r="T29" s="3"/>
      <c r="U29" s="3"/>
      <c r="V29" s="3"/>
      <c r="W29" s="3"/>
      <c r="X29" s="3"/>
      <c r="Y29" s="3"/>
      <c r="Z29" s="3"/>
      <c r="AA29" s="3"/>
      <c r="AB29" s="3"/>
      <c r="AC29" s="3"/>
      <c r="AD29" s="3"/>
      <c r="AE29" s="3"/>
      <c r="AF29" s="2"/>
      <c r="AG29" s="2"/>
      <c r="AH29" s="2"/>
      <c r="AI29" s="2"/>
      <c r="AJ29" s="2"/>
      <c r="AK29" s="2"/>
      <c r="AL29" s="2"/>
      <c r="AM29" s="2"/>
      <c r="AN29" s="2"/>
      <c r="AO29" s="2">
        <v>2</v>
      </c>
      <c r="AP29" s="6">
        <f t="shared" si="0"/>
        <v>5</v>
      </c>
    </row>
    <row r="30" spans="1:42" x14ac:dyDescent="0.15">
      <c r="A30" s="6" t="s">
        <v>14</v>
      </c>
      <c r="B30" s="2"/>
      <c r="C30" s="2"/>
      <c r="D30" s="2"/>
      <c r="E30" s="2"/>
      <c r="F30" s="2">
        <v>1</v>
      </c>
      <c r="G30" s="2">
        <v>1</v>
      </c>
      <c r="H30" s="2">
        <v>1</v>
      </c>
      <c r="I30" s="2">
        <v>1</v>
      </c>
      <c r="J30" s="2"/>
      <c r="K30" s="2">
        <v>2</v>
      </c>
      <c r="L30" s="2"/>
      <c r="M30" s="2">
        <v>1</v>
      </c>
      <c r="N30" s="2">
        <v>1</v>
      </c>
      <c r="O30" s="2"/>
      <c r="P30" s="2">
        <v>1</v>
      </c>
      <c r="Q30" s="2"/>
      <c r="R30" s="3"/>
      <c r="S30" s="3"/>
      <c r="T30" s="3"/>
      <c r="U30" s="3"/>
      <c r="V30" s="3"/>
      <c r="W30" s="3">
        <v>1</v>
      </c>
      <c r="X30" s="3"/>
      <c r="Y30" s="3">
        <v>1</v>
      </c>
      <c r="Z30" s="3"/>
      <c r="AA30" s="3">
        <v>1</v>
      </c>
      <c r="AB30" s="3">
        <v>1</v>
      </c>
      <c r="AC30" s="3"/>
      <c r="AD30" s="3">
        <v>1</v>
      </c>
      <c r="AE30" s="3"/>
      <c r="AF30" s="2">
        <v>1</v>
      </c>
      <c r="AG30" s="2">
        <v>1</v>
      </c>
      <c r="AH30" s="2">
        <v>1</v>
      </c>
      <c r="AI30" s="2"/>
      <c r="AJ30" s="2">
        <v>1</v>
      </c>
      <c r="AK30" s="2"/>
      <c r="AL30" s="2"/>
      <c r="AM30" s="2"/>
      <c r="AN30" s="2">
        <v>1</v>
      </c>
      <c r="AO30" s="2">
        <v>1</v>
      </c>
      <c r="AP30" s="6">
        <f t="shared" si="0"/>
        <v>20</v>
      </c>
    </row>
    <row r="31" spans="1:42" x14ac:dyDescent="0.15">
      <c r="A31" s="6" t="s">
        <v>54</v>
      </c>
      <c r="B31" s="2"/>
      <c r="C31" s="2"/>
      <c r="D31" s="2"/>
      <c r="E31" s="2"/>
      <c r="F31" s="2">
        <v>2</v>
      </c>
      <c r="G31" s="2"/>
      <c r="H31" s="2">
        <v>1</v>
      </c>
      <c r="I31" s="2"/>
      <c r="J31" s="2"/>
      <c r="K31" s="2"/>
      <c r="L31" s="2"/>
      <c r="M31" s="2">
        <v>1</v>
      </c>
      <c r="N31" s="2"/>
      <c r="O31" s="2"/>
      <c r="P31" s="2"/>
      <c r="Q31" s="2"/>
      <c r="R31" s="3"/>
      <c r="S31" s="3"/>
      <c r="T31" s="3"/>
      <c r="U31" s="3"/>
      <c r="V31" s="3"/>
      <c r="W31" s="3"/>
      <c r="X31" s="3"/>
      <c r="Y31" s="3"/>
      <c r="Z31" s="3"/>
      <c r="AA31" s="3"/>
      <c r="AB31" s="3"/>
      <c r="AC31" s="3"/>
      <c r="AD31" s="3"/>
      <c r="AE31" s="3"/>
      <c r="AF31" s="2"/>
      <c r="AG31" s="2"/>
      <c r="AH31" s="2"/>
      <c r="AI31" s="2"/>
      <c r="AJ31" s="2"/>
      <c r="AK31" s="2"/>
      <c r="AL31" s="2"/>
      <c r="AM31" s="2"/>
      <c r="AN31" s="2"/>
      <c r="AO31" s="2"/>
      <c r="AP31" s="6">
        <f t="shared" si="0"/>
        <v>4</v>
      </c>
    </row>
    <row r="32" spans="1:42" x14ac:dyDescent="0.15">
      <c r="A32" s="6" t="s">
        <v>5</v>
      </c>
      <c r="B32" s="2"/>
      <c r="C32" s="2"/>
      <c r="D32" s="2"/>
      <c r="E32" s="2"/>
      <c r="F32" s="2"/>
      <c r="G32" s="2"/>
      <c r="H32" s="2"/>
      <c r="I32" s="2"/>
      <c r="J32" s="2"/>
      <c r="K32" s="2"/>
      <c r="L32" s="2"/>
      <c r="M32" s="2"/>
      <c r="N32" s="2"/>
      <c r="O32" s="2"/>
      <c r="P32" s="2"/>
      <c r="Q32" s="2"/>
      <c r="R32" s="3"/>
      <c r="S32" s="3"/>
      <c r="T32" s="3"/>
      <c r="U32" s="3"/>
      <c r="V32" s="3"/>
      <c r="W32" s="3">
        <v>1</v>
      </c>
      <c r="X32" s="3"/>
      <c r="Y32" s="3">
        <v>1</v>
      </c>
      <c r="Z32" s="3"/>
      <c r="AA32" s="3"/>
      <c r="AB32" s="3">
        <v>1</v>
      </c>
      <c r="AC32" s="3"/>
      <c r="AD32" s="3">
        <v>1</v>
      </c>
      <c r="AE32" s="3"/>
      <c r="AF32" s="2">
        <v>1</v>
      </c>
      <c r="AG32" s="2"/>
      <c r="AH32" s="2">
        <v>1</v>
      </c>
      <c r="AI32" s="2"/>
      <c r="AJ32" s="2">
        <v>1</v>
      </c>
      <c r="AK32" s="2"/>
      <c r="AL32" s="2"/>
      <c r="AM32" s="2"/>
      <c r="AN32" s="2"/>
      <c r="AO32" s="2"/>
      <c r="AP32" s="6">
        <f t="shared" si="0"/>
        <v>7</v>
      </c>
    </row>
    <row r="33" spans="1:42" x14ac:dyDescent="0.15">
      <c r="A33" s="6" t="s">
        <v>13</v>
      </c>
      <c r="B33" s="2"/>
      <c r="C33" s="2"/>
      <c r="D33" s="2"/>
      <c r="E33" s="2">
        <v>1</v>
      </c>
      <c r="F33" s="2">
        <v>2</v>
      </c>
      <c r="G33" s="2"/>
      <c r="H33" s="2">
        <v>2</v>
      </c>
      <c r="I33" s="2">
        <v>2</v>
      </c>
      <c r="J33" s="2">
        <v>1</v>
      </c>
      <c r="K33" s="2">
        <v>3</v>
      </c>
      <c r="L33" s="2">
        <v>1</v>
      </c>
      <c r="M33" s="2">
        <v>1</v>
      </c>
      <c r="N33" s="2">
        <v>1</v>
      </c>
      <c r="O33" s="2"/>
      <c r="P33" s="2">
        <v>1</v>
      </c>
      <c r="Q33" s="2"/>
      <c r="R33" s="3">
        <v>1</v>
      </c>
      <c r="S33" s="3"/>
      <c r="T33" s="3">
        <v>1</v>
      </c>
      <c r="U33" s="3">
        <v>1</v>
      </c>
      <c r="V33" s="3"/>
      <c r="W33" s="3">
        <v>1</v>
      </c>
      <c r="X33" s="3"/>
      <c r="Y33" s="3">
        <v>1</v>
      </c>
      <c r="Z33" s="3"/>
      <c r="AA33" s="3">
        <v>2</v>
      </c>
      <c r="AB33" s="3">
        <v>1</v>
      </c>
      <c r="AC33" s="3">
        <v>1</v>
      </c>
      <c r="AD33" s="3">
        <v>1</v>
      </c>
      <c r="AE33" s="3"/>
      <c r="AF33" s="2">
        <v>1</v>
      </c>
      <c r="AG33" s="2"/>
      <c r="AH33" s="2">
        <v>1</v>
      </c>
      <c r="AI33" s="2"/>
      <c r="AJ33" s="2">
        <v>2</v>
      </c>
      <c r="AK33" s="2"/>
      <c r="AL33" s="2"/>
      <c r="AM33" s="2"/>
      <c r="AN33" s="2"/>
      <c r="AO33" s="2"/>
      <c r="AP33" s="6">
        <f t="shared" si="0"/>
        <v>29</v>
      </c>
    </row>
    <row r="34" spans="1:42" x14ac:dyDescent="0.15">
      <c r="A34" s="6" t="s">
        <v>32</v>
      </c>
      <c r="B34" s="2"/>
      <c r="C34" s="2"/>
      <c r="D34" s="2"/>
      <c r="E34" s="2"/>
      <c r="F34" s="2"/>
      <c r="G34" s="2"/>
      <c r="H34" s="2"/>
      <c r="I34" s="2"/>
      <c r="J34" s="2"/>
      <c r="K34" s="2"/>
      <c r="L34" s="2"/>
      <c r="M34" s="2"/>
      <c r="N34" s="2"/>
      <c r="O34" s="2"/>
      <c r="P34" s="2"/>
      <c r="Q34" s="2"/>
      <c r="R34" s="3"/>
      <c r="S34" s="3"/>
      <c r="T34" s="3"/>
      <c r="U34" s="3"/>
      <c r="V34" s="3"/>
      <c r="W34" s="3"/>
      <c r="X34" s="3"/>
      <c r="Y34" s="3"/>
      <c r="Z34" s="3"/>
      <c r="AA34" s="3"/>
      <c r="AB34" s="3"/>
      <c r="AC34" s="3"/>
      <c r="AD34" s="3"/>
      <c r="AE34" s="3">
        <v>1</v>
      </c>
      <c r="AF34" s="2"/>
      <c r="AG34" s="2"/>
      <c r="AH34" s="2"/>
      <c r="AI34" s="2"/>
      <c r="AJ34" s="2"/>
      <c r="AK34" s="2"/>
      <c r="AL34" s="2"/>
      <c r="AM34" s="2"/>
      <c r="AN34" s="2"/>
      <c r="AO34" s="2"/>
      <c r="AP34" s="6">
        <f t="shared" si="0"/>
        <v>1</v>
      </c>
    </row>
    <row r="35" spans="1:42" x14ac:dyDescent="0.15">
      <c r="A35" s="6" t="s">
        <v>31</v>
      </c>
      <c r="B35" s="2"/>
      <c r="C35" s="2"/>
      <c r="D35" s="2"/>
      <c r="E35" s="2"/>
      <c r="F35" s="2"/>
      <c r="G35" s="2">
        <v>1</v>
      </c>
      <c r="H35" s="2">
        <v>1</v>
      </c>
      <c r="I35" s="2">
        <v>1</v>
      </c>
      <c r="J35" s="2"/>
      <c r="K35" s="2"/>
      <c r="L35" s="2"/>
      <c r="M35" s="2">
        <v>1</v>
      </c>
      <c r="N35" s="2">
        <v>1</v>
      </c>
      <c r="O35" s="2"/>
      <c r="P35" s="2">
        <v>1</v>
      </c>
      <c r="Q35" s="2"/>
      <c r="R35" s="3"/>
      <c r="S35" s="3"/>
      <c r="T35" s="3"/>
      <c r="U35" s="3">
        <v>1</v>
      </c>
      <c r="V35" s="3"/>
      <c r="W35" s="3">
        <v>1</v>
      </c>
      <c r="X35" s="3"/>
      <c r="Y35" s="3">
        <v>1</v>
      </c>
      <c r="Z35" s="3"/>
      <c r="AA35" s="3"/>
      <c r="AB35" s="3"/>
      <c r="AC35" s="3"/>
      <c r="AD35" s="3">
        <v>1</v>
      </c>
      <c r="AE35" s="3"/>
      <c r="AF35" s="2">
        <v>1</v>
      </c>
      <c r="AG35" s="2"/>
      <c r="AH35" s="2"/>
      <c r="AI35" s="2"/>
      <c r="AJ35" s="2">
        <v>1</v>
      </c>
      <c r="AK35" s="2"/>
      <c r="AL35" s="2"/>
      <c r="AM35" s="2"/>
      <c r="AN35" s="2">
        <v>1</v>
      </c>
      <c r="AO35" s="2">
        <v>1</v>
      </c>
      <c r="AP35" s="6">
        <f t="shared" si="0"/>
        <v>14</v>
      </c>
    </row>
    <row r="36" spans="1:42" x14ac:dyDescent="0.15">
      <c r="A36" s="6" t="s">
        <v>19</v>
      </c>
      <c r="B36" s="2"/>
      <c r="C36" s="2"/>
      <c r="D36" s="2"/>
      <c r="E36" s="2"/>
      <c r="F36" s="2"/>
      <c r="G36" s="2"/>
      <c r="H36" s="2">
        <v>1</v>
      </c>
      <c r="I36" s="2">
        <v>1</v>
      </c>
      <c r="J36" s="2">
        <v>1</v>
      </c>
      <c r="K36" s="2">
        <v>1</v>
      </c>
      <c r="L36" s="2"/>
      <c r="M36" s="2">
        <v>1</v>
      </c>
      <c r="N36" s="2">
        <v>1</v>
      </c>
      <c r="O36" s="2"/>
      <c r="P36" s="2">
        <v>1</v>
      </c>
      <c r="Q36" s="2"/>
      <c r="R36" s="3"/>
      <c r="S36" s="3"/>
      <c r="T36" s="3">
        <v>1</v>
      </c>
      <c r="U36" s="3">
        <v>1</v>
      </c>
      <c r="V36" s="3"/>
      <c r="W36" s="3"/>
      <c r="X36" s="3"/>
      <c r="Y36" s="3">
        <v>1</v>
      </c>
      <c r="Z36" s="3">
        <v>1</v>
      </c>
      <c r="AA36" s="3">
        <v>1</v>
      </c>
      <c r="AB36" s="3"/>
      <c r="AC36" s="3">
        <v>1</v>
      </c>
      <c r="AD36" s="3"/>
      <c r="AE36" s="3">
        <v>1</v>
      </c>
      <c r="AF36" s="2"/>
      <c r="AG36" s="2"/>
      <c r="AH36" s="2"/>
      <c r="AI36" s="2"/>
      <c r="AJ36" s="2">
        <v>1</v>
      </c>
      <c r="AK36" s="2"/>
      <c r="AL36" s="2"/>
      <c r="AM36" s="2"/>
      <c r="AN36" s="2"/>
      <c r="AO36" s="2"/>
      <c r="AP36" s="6">
        <f t="shared" si="0"/>
        <v>15</v>
      </c>
    </row>
    <row r="37" spans="1:42" x14ac:dyDescent="0.15">
      <c r="A37" s="6" t="s">
        <v>0</v>
      </c>
      <c r="B37" s="2"/>
      <c r="C37" s="2"/>
      <c r="D37" s="2"/>
      <c r="E37" s="2">
        <v>4</v>
      </c>
      <c r="F37" s="2">
        <v>3</v>
      </c>
      <c r="G37" s="2"/>
      <c r="H37" s="2">
        <v>4</v>
      </c>
      <c r="I37" s="2">
        <v>3</v>
      </c>
      <c r="J37" s="2">
        <v>2</v>
      </c>
      <c r="K37" s="2">
        <v>2</v>
      </c>
      <c r="L37" s="2">
        <v>1</v>
      </c>
      <c r="M37" s="2">
        <v>3</v>
      </c>
      <c r="N37" s="2">
        <v>1</v>
      </c>
      <c r="O37" s="2">
        <v>3</v>
      </c>
      <c r="P37" s="2">
        <v>2</v>
      </c>
      <c r="Q37" s="2">
        <v>1</v>
      </c>
      <c r="R37" s="3">
        <v>2</v>
      </c>
      <c r="S37" s="3"/>
      <c r="T37" s="3">
        <v>2</v>
      </c>
      <c r="U37" s="3">
        <v>4</v>
      </c>
      <c r="V37" s="3">
        <v>1</v>
      </c>
      <c r="W37" s="3">
        <v>4</v>
      </c>
      <c r="X37" s="3">
        <v>2</v>
      </c>
      <c r="Y37" s="3">
        <v>3</v>
      </c>
      <c r="Z37" s="3"/>
      <c r="AA37" s="3">
        <v>4</v>
      </c>
      <c r="AB37" s="3">
        <v>3</v>
      </c>
      <c r="AC37" s="3">
        <v>2</v>
      </c>
      <c r="AD37" s="3">
        <v>3</v>
      </c>
      <c r="AE37" s="3">
        <v>3</v>
      </c>
      <c r="AF37" s="2">
        <v>5</v>
      </c>
      <c r="AG37" s="2">
        <v>1</v>
      </c>
      <c r="AH37" s="2">
        <v>2</v>
      </c>
      <c r="AI37" s="2">
        <v>3</v>
      </c>
      <c r="AJ37" s="2">
        <v>4</v>
      </c>
      <c r="AK37" s="2">
        <v>2</v>
      </c>
      <c r="AL37" s="2"/>
      <c r="AM37" s="2"/>
      <c r="AN37" s="2">
        <v>4</v>
      </c>
      <c r="AO37" s="2">
        <v>2</v>
      </c>
      <c r="AP37" s="6">
        <f t="shared" si="0"/>
        <v>85</v>
      </c>
    </row>
    <row r="38" spans="1:42" x14ac:dyDescent="0.15">
      <c r="A38" s="6" t="s">
        <v>33</v>
      </c>
      <c r="B38" s="2"/>
      <c r="C38" s="2"/>
      <c r="D38" s="2"/>
      <c r="E38" s="2"/>
      <c r="F38" s="2"/>
      <c r="G38" s="2"/>
      <c r="H38" s="2"/>
      <c r="I38" s="2"/>
      <c r="J38" s="2"/>
      <c r="K38" s="2"/>
      <c r="L38" s="2"/>
      <c r="M38" s="2"/>
      <c r="N38" s="2"/>
      <c r="O38" s="2"/>
      <c r="P38" s="2"/>
      <c r="Q38" s="2"/>
      <c r="R38" s="3"/>
      <c r="S38" s="3"/>
      <c r="T38" s="3"/>
      <c r="U38" s="3"/>
      <c r="V38" s="3"/>
      <c r="W38" s="3"/>
      <c r="X38" s="3"/>
      <c r="Y38" s="3"/>
      <c r="Z38" s="3"/>
      <c r="AA38" s="3"/>
      <c r="AB38" s="3"/>
      <c r="AC38" s="3"/>
      <c r="AD38" s="3">
        <v>1</v>
      </c>
      <c r="AE38" s="3"/>
      <c r="AF38" s="2"/>
      <c r="AG38" s="2"/>
      <c r="AH38" s="2"/>
      <c r="AI38" s="2"/>
      <c r="AJ38" s="2"/>
      <c r="AK38" s="2"/>
      <c r="AL38" s="2"/>
      <c r="AM38" s="2"/>
      <c r="AN38" s="2"/>
      <c r="AO38" s="2"/>
      <c r="AP38" s="6">
        <f t="shared" si="0"/>
        <v>1</v>
      </c>
    </row>
    <row r="39" spans="1:42" x14ac:dyDescent="0.15">
      <c r="A39" s="6" t="s">
        <v>20</v>
      </c>
      <c r="B39" s="2"/>
      <c r="C39" s="2"/>
      <c r="D39" s="2">
        <v>2</v>
      </c>
      <c r="E39" s="2">
        <v>1</v>
      </c>
      <c r="F39" s="2">
        <v>3</v>
      </c>
      <c r="G39" s="2"/>
      <c r="H39" s="2">
        <v>3</v>
      </c>
      <c r="I39" s="2">
        <v>1</v>
      </c>
      <c r="J39" s="2">
        <v>1</v>
      </c>
      <c r="K39" s="2">
        <v>2</v>
      </c>
      <c r="L39" s="2"/>
      <c r="M39" s="2">
        <v>2</v>
      </c>
      <c r="N39" s="2">
        <v>1</v>
      </c>
      <c r="O39" s="2"/>
      <c r="P39" s="2">
        <v>2</v>
      </c>
      <c r="Q39" s="2"/>
      <c r="R39" s="3"/>
      <c r="S39" s="3"/>
      <c r="T39" s="3">
        <v>2</v>
      </c>
      <c r="U39" s="3">
        <v>1</v>
      </c>
      <c r="V39" s="3"/>
      <c r="W39" s="3">
        <v>1</v>
      </c>
      <c r="X39" s="3"/>
      <c r="Y39" s="3">
        <v>3</v>
      </c>
      <c r="Z39" s="3"/>
      <c r="AA39" s="3">
        <v>2</v>
      </c>
      <c r="AB39" s="3">
        <v>2</v>
      </c>
      <c r="AC39" s="3"/>
      <c r="AD39" s="3">
        <v>2</v>
      </c>
      <c r="AE39" s="3"/>
      <c r="AF39" s="2">
        <v>1</v>
      </c>
      <c r="AG39" s="2"/>
      <c r="AH39" s="2">
        <v>1</v>
      </c>
      <c r="AI39" s="2">
        <v>1</v>
      </c>
      <c r="AJ39" s="2">
        <v>1</v>
      </c>
      <c r="AK39" s="2"/>
      <c r="AL39" s="2"/>
      <c r="AM39" s="2"/>
      <c r="AN39" s="2">
        <v>1</v>
      </c>
      <c r="AO39" s="2"/>
      <c r="AP39" s="6">
        <f t="shared" si="0"/>
        <v>36</v>
      </c>
    </row>
    <row r="40" spans="1:42" x14ac:dyDescent="0.15">
      <c r="A40" s="6" t="s">
        <v>34</v>
      </c>
      <c r="B40" s="2"/>
      <c r="C40" s="2"/>
      <c r="D40" s="2"/>
      <c r="E40" s="2"/>
      <c r="F40" s="2"/>
      <c r="G40" s="2"/>
      <c r="H40" s="2"/>
      <c r="I40" s="2"/>
      <c r="J40" s="2"/>
      <c r="K40" s="2"/>
      <c r="L40" s="2"/>
      <c r="M40" s="2"/>
      <c r="N40" s="2"/>
      <c r="O40" s="2"/>
      <c r="P40" s="2"/>
      <c r="Q40" s="2"/>
      <c r="R40" s="3"/>
      <c r="S40" s="3"/>
      <c r="T40" s="3"/>
      <c r="U40" s="3"/>
      <c r="V40" s="3"/>
      <c r="W40" s="3"/>
      <c r="X40" s="3"/>
      <c r="Y40" s="3"/>
      <c r="Z40" s="3"/>
      <c r="AA40" s="3">
        <v>1</v>
      </c>
      <c r="AB40" s="3"/>
      <c r="AC40" s="3"/>
      <c r="AD40" s="3">
        <v>1</v>
      </c>
      <c r="AE40" s="3"/>
      <c r="AF40" s="2">
        <v>1</v>
      </c>
      <c r="AG40" s="2"/>
      <c r="AH40" s="2"/>
      <c r="AI40" s="2"/>
      <c r="AJ40" s="2"/>
      <c r="AK40" s="2"/>
      <c r="AL40" s="2"/>
      <c r="AM40" s="2"/>
      <c r="AN40" s="2"/>
      <c r="AO40" s="2"/>
      <c r="AP40" s="6">
        <f t="shared" si="0"/>
        <v>3</v>
      </c>
    </row>
    <row r="41" spans="1:42" x14ac:dyDescent="0.15">
      <c r="A41" s="6" t="s">
        <v>56</v>
      </c>
      <c r="B41" s="2"/>
      <c r="C41" s="2"/>
      <c r="D41" s="2"/>
      <c r="E41" s="2"/>
      <c r="F41" s="2"/>
      <c r="G41" s="2"/>
      <c r="H41" s="2">
        <v>1</v>
      </c>
      <c r="I41" s="2"/>
      <c r="J41" s="2"/>
      <c r="K41" s="2"/>
      <c r="L41" s="2"/>
      <c r="M41" s="2"/>
      <c r="N41" s="2"/>
      <c r="O41" s="2"/>
      <c r="P41" s="2"/>
      <c r="Q41" s="2"/>
      <c r="R41" s="3"/>
      <c r="S41" s="3"/>
      <c r="T41" s="3"/>
      <c r="U41" s="3"/>
      <c r="V41" s="3"/>
      <c r="W41" s="3"/>
      <c r="X41" s="3"/>
      <c r="Y41" s="3"/>
      <c r="Z41" s="3"/>
      <c r="AA41" s="3"/>
      <c r="AB41" s="3"/>
      <c r="AC41" s="3"/>
      <c r="AD41" s="3"/>
      <c r="AE41" s="3"/>
      <c r="AF41" s="2"/>
      <c r="AG41" s="2"/>
      <c r="AH41" s="2"/>
      <c r="AI41" s="2"/>
      <c r="AJ41" s="2"/>
      <c r="AK41" s="2"/>
      <c r="AL41" s="2"/>
      <c r="AM41" s="2"/>
      <c r="AN41" s="2"/>
      <c r="AO41" s="2"/>
      <c r="AP41" s="6">
        <f t="shared" si="0"/>
        <v>1</v>
      </c>
    </row>
    <row r="42" spans="1:42" x14ac:dyDescent="0.15">
      <c r="A42" s="6" t="s">
        <v>6</v>
      </c>
      <c r="B42" s="2"/>
      <c r="C42" s="2"/>
      <c r="D42" s="2"/>
      <c r="E42" s="2">
        <v>1</v>
      </c>
      <c r="F42" s="2">
        <v>3</v>
      </c>
      <c r="G42" s="2">
        <v>1</v>
      </c>
      <c r="H42" s="2">
        <v>2</v>
      </c>
      <c r="I42" s="2">
        <v>1</v>
      </c>
      <c r="J42" s="2">
        <v>1</v>
      </c>
      <c r="K42" s="2">
        <v>3</v>
      </c>
      <c r="L42" s="2"/>
      <c r="M42" s="2">
        <v>1</v>
      </c>
      <c r="N42" s="2"/>
      <c r="O42" s="2"/>
      <c r="P42" s="2">
        <v>1</v>
      </c>
      <c r="Q42" s="2"/>
      <c r="R42" s="3">
        <v>1</v>
      </c>
      <c r="S42" s="3"/>
      <c r="T42" s="3">
        <v>1</v>
      </c>
      <c r="U42" s="3">
        <v>1</v>
      </c>
      <c r="V42" s="3"/>
      <c r="W42" s="3">
        <v>1</v>
      </c>
      <c r="X42" s="3"/>
      <c r="Y42" s="3">
        <v>1</v>
      </c>
      <c r="Z42" s="3">
        <v>1</v>
      </c>
      <c r="AA42" s="3">
        <v>1</v>
      </c>
      <c r="AB42" s="3">
        <v>1</v>
      </c>
      <c r="AC42" s="3"/>
      <c r="AD42" s="3">
        <v>1</v>
      </c>
      <c r="AE42" s="3"/>
      <c r="AF42" s="2">
        <v>1</v>
      </c>
      <c r="AG42" s="2"/>
      <c r="AH42" s="2">
        <v>1</v>
      </c>
      <c r="AI42" s="2"/>
      <c r="AJ42" s="2">
        <v>1</v>
      </c>
      <c r="AK42" s="2"/>
      <c r="AL42" s="2"/>
      <c r="AM42" s="2"/>
      <c r="AN42" s="2">
        <v>1</v>
      </c>
      <c r="AO42" s="2">
        <v>1</v>
      </c>
      <c r="AP42" s="6">
        <f t="shared" si="0"/>
        <v>28</v>
      </c>
    </row>
    <row r="43" spans="1:42" x14ac:dyDescent="0.15">
      <c r="A43" s="6" t="s">
        <v>3</v>
      </c>
      <c r="B43" s="2"/>
      <c r="C43" s="2"/>
      <c r="D43" s="2"/>
      <c r="E43" s="2"/>
      <c r="F43" s="2">
        <v>2</v>
      </c>
      <c r="G43" s="2"/>
      <c r="H43" s="2">
        <v>1</v>
      </c>
      <c r="I43" s="2">
        <v>2</v>
      </c>
      <c r="J43" s="2">
        <v>1</v>
      </c>
      <c r="K43" s="2">
        <v>1</v>
      </c>
      <c r="L43" s="2"/>
      <c r="M43" s="2">
        <v>1</v>
      </c>
      <c r="N43" s="2">
        <v>1</v>
      </c>
      <c r="O43" s="2"/>
      <c r="P43" s="2">
        <v>1</v>
      </c>
      <c r="Q43" s="2"/>
      <c r="R43" s="3">
        <v>1</v>
      </c>
      <c r="S43" s="3"/>
      <c r="T43" s="3">
        <v>1</v>
      </c>
      <c r="U43" s="3">
        <v>1</v>
      </c>
      <c r="V43" s="3"/>
      <c r="W43" s="3">
        <v>1</v>
      </c>
      <c r="X43" s="3"/>
      <c r="Y43" s="3">
        <v>1</v>
      </c>
      <c r="Z43" s="3"/>
      <c r="AA43" s="3">
        <v>1</v>
      </c>
      <c r="AB43" s="3">
        <v>1</v>
      </c>
      <c r="AC43" s="3"/>
      <c r="AD43" s="3">
        <v>1</v>
      </c>
      <c r="AE43" s="3"/>
      <c r="AF43" s="2">
        <v>1</v>
      </c>
      <c r="AG43" s="2"/>
      <c r="AH43" s="2">
        <v>1</v>
      </c>
      <c r="AI43" s="2">
        <v>1</v>
      </c>
      <c r="AJ43" s="2">
        <v>1</v>
      </c>
      <c r="AK43" s="2"/>
      <c r="AL43" s="2"/>
      <c r="AM43" s="2"/>
      <c r="AN43" s="2"/>
      <c r="AO43" s="2">
        <v>2</v>
      </c>
      <c r="AP43" s="6">
        <f t="shared" si="0"/>
        <v>24</v>
      </c>
    </row>
    <row r="44" spans="1:42" x14ac:dyDescent="0.15">
      <c r="A44" s="6" t="s">
        <v>35</v>
      </c>
      <c r="B44" s="2"/>
      <c r="C44" s="2"/>
      <c r="D44" s="2"/>
      <c r="E44" s="2"/>
      <c r="F44" s="2"/>
      <c r="G44" s="2"/>
      <c r="H44" s="2"/>
      <c r="I44" s="2"/>
      <c r="J44" s="2"/>
      <c r="K44" s="2"/>
      <c r="L44" s="2"/>
      <c r="M44" s="2"/>
      <c r="N44" s="2"/>
      <c r="O44" s="2"/>
      <c r="P44" s="2"/>
      <c r="Q44" s="2"/>
      <c r="R44" s="3"/>
      <c r="S44" s="3"/>
      <c r="T44" s="3"/>
      <c r="U44" s="3"/>
      <c r="V44" s="3"/>
      <c r="W44" s="3"/>
      <c r="X44" s="3"/>
      <c r="Y44" s="3"/>
      <c r="Z44" s="3"/>
      <c r="AA44" s="3"/>
      <c r="AB44" s="3"/>
      <c r="AC44" s="3"/>
      <c r="AD44" s="3">
        <v>1</v>
      </c>
      <c r="AE44" s="3"/>
      <c r="AF44" s="2"/>
      <c r="AG44" s="2"/>
      <c r="AH44" s="2"/>
      <c r="AI44" s="2"/>
      <c r="AJ44" s="2"/>
      <c r="AK44" s="2"/>
      <c r="AL44" s="2"/>
      <c r="AM44" s="2"/>
      <c r="AN44" s="2"/>
      <c r="AO44" s="2"/>
      <c r="AP44" s="6">
        <f t="shared" si="0"/>
        <v>1</v>
      </c>
    </row>
    <row r="45" spans="1:42" x14ac:dyDescent="0.15">
      <c r="A45" s="6" t="s">
        <v>1</v>
      </c>
      <c r="B45" s="2"/>
      <c r="C45" s="2">
        <v>4</v>
      </c>
      <c r="D45" s="2">
        <v>23</v>
      </c>
      <c r="E45" s="2">
        <v>9</v>
      </c>
      <c r="F45" s="2">
        <v>7</v>
      </c>
      <c r="G45" s="2">
        <v>4</v>
      </c>
      <c r="H45" s="2">
        <v>3</v>
      </c>
      <c r="I45" s="2">
        <v>3</v>
      </c>
      <c r="J45" s="2">
        <v>2</v>
      </c>
      <c r="K45" s="2">
        <v>5</v>
      </c>
      <c r="L45" s="2"/>
      <c r="M45" s="2">
        <v>3</v>
      </c>
      <c r="N45" s="2">
        <v>3</v>
      </c>
      <c r="O45" s="2">
        <v>6</v>
      </c>
      <c r="P45" s="2">
        <v>4</v>
      </c>
      <c r="Q45" s="2">
        <v>2</v>
      </c>
      <c r="R45" s="3">
        <v>3</v>
      </c>
      <c r="S45" s="3">
        <v>1</v>
      </c>
      <c r="T45" s="3">
        <v>4</v>
      </c>
      <c r="U45" s="3">
        <v>10</v>
      </c>
      <c r="V45" s="3">
        <v>1</v>
      </c>
      <c r="W45" s="3">
        <v>8</v>
      </c>
      <c r="X45" s="3">
        <v>3</v>
      </c>
      <c r="Y45" s="3">
        <v>5</v>
      </c>
      <c r="Z45" s="3">
        <v>2</v>
      </c>
      <c r="AA45" s="3">
        <v>8</v>
      </c>
      <c r="AB45" s="3">
        <v>4</v>
      </c>
      <c r="AC45" s="3">
        <v>8</v>
      </c>
      <c r="AD45" s="3">
        <v>8</v>
      </c>
      <c r="AE45" s="3">
        <v>8</v>
      </c>
      <c r="AF45" s="2">
        <v>12</v>
      </c>
      <c r="AG45" s="2">
        <v>1</v>
      </c>
      <c r="AH45" s="2">
        <v>4</v>
      </c>
      <c r="AI45" s="2">
        <v>5</v>
      </c>
      <c r="AJ45" s="2">
        <v>11</v>
      </c>
      <c r="AK45" s="2">
        <v>1</v>
      </c>
      <c r="AL45" s="2">
        <v>1</v>
      </c>
      <c r="AM45" s="2">
        <v>1</v>
      </c>
      <c r="AN45" s="2">
        <v>5</v>
      </c>
      <c r="AO45" s="2">
        <v>4</v>
      </c>
      <c r="AP45" s="6">
        <f t="shared" si="0"/>
        <v>196</v>
      </c>
    </row>
    <row r="46" spans="1:42" x14ac:dyDescent="0.15">
      <c r="A46" s="6" t="s">
        <v>36</v>
      </c>
      <c r="B46" s="2"/>
      <c r="C46" s="2"/>
      <c r="D46" s="2"/>
      <c r="E46" s="2"/>
      <c r="F46" s="2"/>
      <c r="G46" s="2"/>
      <c r="H46" s="2"/>
      <c r="I46" s="2"/>
      <c r="J46" s="2"/>
      <c r="K46" s="2"/>
      <c r="L46" s="2"/>
      <c r="M46" s="2"/>
      <c r="N46" s="2"/>
      <c r="O46" s="2"/>
      <c r="P46" s="2"/>
      <c r="Q46" s="2"/>
      <c r="R46" s="3"/>
      <c r="S46" s="3"/>
      <c r="T46" s="3"/>
      <c r="U46" s="3"/>
      <c r="V46" s="3"/>
      <c r="W46" s="3"/>
      <c r="X46" s="3"/>
      <c r="Y46" s="3"/>
      <c r="Z46" s="3"/>
      <c r="AA46" s="3"/>
      <c r="AB46" s="3"/>
      <c r="AC46" s="3"/>
      <c r="AD46" s="3"/>
      <c r="AE46" s="3">
        <v>1</v>
      </c>
      <c r="AF46" s="2"/>
      <c r="AG46" s="2"/>
      <c r="AH46" s="2"/>
      <c r="AI46" s="2"/>
      <c r="AJ46" s="2"/>
      <c r="AK46" s="2"/>
      <c r="AL46" s="2"/>
      <c r="AM46" s="2"/>
      <c r="AN46" s="2"/>
      <c r="AO46" s="2"/>
      <c r="AP46" s="6">
        <f t="shared" si="0"/>
        <v>1</v>
      </c>
    </row>
    <row r="47" spans="1:42" x14ac:dyDescent="0.15">
      <c r="A47" s="6" t="s">
        <v>37</v>
      </c>
      <c r="B47" s="2"/>
      <c r="C47" s="2"/>
      <c r="D47" s="2"/>
      <c r="E47" s="2"/>
      <c r="F47" s="2">
        <v>1</v>
      </c>
      <c r="G47" s="2"/>
      <c r="H47" s="2"/>
      <c r="I47" s="2"/>
      <c r="J47" s="2"/>
      <c r="K47" s="2"/>
      <c r="L47" s="2"/>
      <c r="M47" s="2"/>
      <c r="N47" s="2"/>
      <c r="O47" s="2"/>
      <c r="P47" s="2"/>
      <c r="Q47" s="2"/>
      <c r="R47" s="3"/>
      <c r="S47" s="3"/>
      <c r="T47" s="3"/>
      <c r="U47" s="3"/>
      <c r="V47" s="3"/>
      <c r="W47" s="3"/>
      <c r="X47" s="3"/>
      <c r="Y47" s="3"/>
      <c r="Z47" s="3"/>
      <c r="AA47" s="3"/>
      <c r="AB47" s="3">
        <v>1</v>
      </c>
      <c r="AC47" s="3"/>
      <c r="AD47" s="3"/>
      <c r="AE47" s="3"/>
      <c r="AF47" s="2">
        <v>1</v>
      </c>
      <c r="AG47" s="2"/>
      <c r="AH47" s="2"/>
      <c r="AI47" s="2"/>
      <c r="AJ47" s="2"/>
      <c r="AK47" s="2"/>
      <c r="AL47" s="2"/>
      <c r="AM47" s="2"/>
      <c r="AN47" s="2"/>
      <c r="AO47" s="2"/>
      <c r="AP47" s="6">
        <f t="shared" si="0"/>
        <v>3</v>
      </c>
    </row>
    <row r="48" spans="1:42" x14ac:dyDescent="0.15">
      <c r="A48" s="6" t="s">
        <v>39</v>
      </c>
      <c r="B48" s="2"/>
      <c r="C48" s="2"/>
      <c r="D48" s="2"/>
      <c r="E48" s="2"/>
      <c r="F48" s="2"/>
      <c r="G48" s="2"/>
      <c r="H48" s="2"/>
      <c r="I48" s="2">
        <v>1</v>
      </c>
      <c r="J48" s="2"/>
      <c r="K48" s="2">
        <v>1</v>
      </c>
      <c r="L48" s="2"/>
      <c r="M48" s="2"/>
      <c r="N48" s="2"/>
      <c r="O48" s="2"/>
      <c r="P48" s="2"/>
      <c r="Q48" s="2"/>
      <c r="R48" s="3"/>
      <c r="S48" s="3"/>
      <c r="T48" s="3"/>
      <c r="U48" s="3"/>
      <c r="V48" s="3"/>
      <c r="W48" s="3"/>
      <c r="X48" s="3"/>
      <c r="Y48" s="3"/>
      <c r="Z48" s="3"/>
      <c r="AA48" s="3"/>
      <c r="AB48" s="3"/>
      <c r="AC48" s="3"/>
      <c r="AD48" s="3"/>
      <c r="AE48" s="3"/>
      <c r="AF48" s="2"/>
      <c r="AG48" s="2"/>
      <c r="AH48" s="2"/>
      <c r="AI48" s="2"/>
      <c r="AJ48" s="2"/>
      <c r="AK48" s="2"/>
      <c r="AL48" s="2"/>
      <c r="AM48" s="2"/>
      <c r="AN48" s="2"/>
      <c r="AO48" s="2"/>
      <c r="AP48" s="6">
        <f t="shared" si="0"/>
        <v>2</v>
      </c>
    </row>
    <row r="49" spans="1:46" x14ac:dyDescent="0.15">
      <c r="A49" s="6" t="s">
        <v>40</v>
      </c>
      <c r="B49" s="2"/>
      <c r="C49" s="2"/>
      <c r="D49" s="2"/>
      <c r="E49" s="2">
        <v>2</v>
      </c>
      <c r="F49" s="2">
        <v>3</v>
      </c>
      <c r="G49" s="2"/>
      <c r="H49" s="2">
        <v>2</v>
      </c>
      <c r="I49" s="2"/>
      <c r="J49" s="2"/>
      <c r="K49" s="2">
        <v>1</v>
      </c>
      <c r="L49" s="2"/>
      <c r="M49" s="2"/>
      <c r="N49" s="2"/>
      <c r="O49" s="2"/>
      <c r="P49" s="2"/>
      <c r="Q49" s="2"/>
      <c r="R49" s="3"/>
      <c r="S49" s="3"/>
      <c r="T49" s="3"/>
      <c r="U49" s="3"/>
      <c r="V49" s="3"/>
      <c r="W49" s="3"/>
      <c r="X49" s="3"/>
      <c r="Y49" s="3"/>
      <c r="Z49" s="3"/>
      <c r="AA49" s="3"/>
      <c r="AB49" s="3"/>
      <c r="AC49" s="3"/>
      <c r="AD49" s="3"/>
      <c r="AE49" s="3"/>
      <c r="AF49" s="2"/>
      <c r="AG49" s="2"/>
      <c r="AH49" s="2"/>
      <c r="AI49" s="2"/>
      <c r="AJ49" s="2"/>
      <c r="AK49" s="2"/>
      <c r="AL49" s="2"/>
      <c r="AM49" s="2"/>
      <c r="AN49" s="2"/>
      <c r="AO49" s="2"/>
      <c r="AP49" s="6">
        <f t="shared" si="0"/>
        <v>8</v>
      </c>
    </row>
    <row r="50" spans="1:46" x14ac:dyDescent="0.15">
      <c r="A50" s="6" t="s">
        <v>41</v>
      </c>
      <c r="B50" s="2"/>
      <c r="C50" s="2"/>
      <c r="D50" s="2"/>
      <c r="E50" s="2"/>
      <c r="F50" s="2">
        <v>1</v>
      </c>
      <c r="G50" s="2"/>
      <c r="H50" s="2">
        <v>1</v>
      </c>
      <c r="I50" s="2">
        <v>1</v>
      </c>
      <c r="J50" s="2"/>
      <c r="K50" s="2">
        <v>1</v>
      </c>
      <c r="L50" s="2"/>
      <c r="M50" s="2"/>
      <c r="N50" s="2"/>
      <c r="O50" s="2"/>
      <c r="P50" s="2"/>
      <c r="Q50" s="2"/>
      <c r="R50" s="3"/>
      <c r="S50" s="3"/>
      <c r="T50" s="3"/>
      <c r="U50" s="3"/>
      <c r="V50" s="3"/>
      <c r="W50" s="3"/>
      <c r="X50" s="3"/>
      <c r="Y50" s="3"/>
      <c r="Z50" s="3"/>
      <c r="AA50" s="3"/>
      <c r="AB50" s="3"/>
      <c r="AC50" s="3"/>
      <c r="AD50" s="3"/>
      <c r="AE50" s="3"/>
      <c r="AF50" s="2"/>
      <c r="AG50" s="2"/>
      <c r="AH50" s="2"/>
      <c r="AI50" s="2"/>
      <c r="AJ50" s="2"/>
      <c r="AK50" s="2"/>
      <c r="AL50" s="2"/>
      <c r="AM50" s="2"/>
      <c r="AN50" s="2"/>
      <c r="AO50" s="2"/>
      <c r="AP50" s="6">
        <f t="shared" si="0"/>
        <v>4</v>
      </c>
    </row>
    <row r="51" spans="1:46" x14ac:dyDescent="0.15">
      <c r="A51" s="6" t="s">
        <v>42</v>
      </c>
      <c r="B51" s="2"/>
      <c r="C51" s="2"/>
      <c r="D51" s="2"/>
      <c r="E51" s="2"/>
      <c r="F51" s="2">
        <v>2</v>
      </c>
      <c r="G51" s="2">
        <v>1</v>
      </c>
      <c r="H51" s="2">
        <v>1</v>
      </c>
      <c r="I51" s="2">
        <v>1</v>
      </c>
      <c r="J51" s="2"/>
      <c r="K51" s="2">
        <v>1</v>
      </c>
      <c r="L51" s="2">
        <v>2</v>
      </c>
      <c r="M51" s="2">
        <v>1</v>
      </c>
      <c r="N51" s="2"/>
      <c r="O51" s="2"/>
      <c r="P51" s="2"/>
      <c r="Q51" s="2">
        <v>1</v>
      </c>
      <c r="R51" s="3"/>
      <c r="S51" s="3"/>
      <c r="T51" s="3"/>
      <c r="U51" s="3"/>
      <c r="V51" s="3"/>
      <c r="W51" s="3"/>
      <c r="X51" s="3"/>
      <c r="Y51" s="3"/>
      <c r="Z51" s="3"/>
      <c r="AA51" s="3"/>
      <c r="AB51" s="3"/>
      <c r="AC51" s="3"/>
      <c r="AD51" s="3"/>
      <c r="AE51" s="3"/>
      <c r="AF51" s="2"/>
      <c r="AG51" s="2"/>
      <c r="AH51" s="2"/>
      <c r="AI51" s="2"/>
      <c r="AJ51" s="2"/>
      <c r="AK51" s="2"/>
      <c r="AL51" s="2"/>
      <c r="AM51" s="2"/>
      <c r="AN51" s="2"/>
      <c r="AO51" s="2"/>
      <c r="AP51" s="6">
        <f t="shared" si="0"/>
        <v>10</v>
      </c>
    </row>
    <row r="52" spans="1:46" x14ac:dyDescent="0.15">
      <c r="A52" s="6" t="s">
        <v>67</v>
      </c>
      <c r="B52" s="2"/>
      <c r="C52" s="2"/>
      <c r="D52" s="2"/>
      <c r="E52" s="2"/>
      <c r="F52" s="2">
        <v>1</v>
      </c>
      <c r="G52" s="2"/>
      <c r="H52" s="2"/>
      <c r="I52" s="2"/>
      <c r="J52" s="2"/>
      <c r="K52" s="2"/>
      <c r="L52" s="2">
        <v>1</v>
      </c>
      <c r="M52" s="2"/>
      <c r="N52" s="2"/>
      <c r="O52" s="2"/>
      <c r="P52" s="2"/>
      <c r="Q52" s="2"/>
      <c r="R52" s="2"/>
      <c r="S52" s="3">
        <v>1</v>
      </c>
      <c r="T52" s="2"/>
      <c r="U52" s="2"/>
      <c r="V52" s="2"/>
      <c r="W52" s="2"/>
      <c r="X52" s="2"/>
      <c r="Y52" s="2"/>
      <c r="Z52" s="2"/>
      <c r="AA52" s="2"/>
      <c r="AB52" s="3"/>
      <c r="AC52" s="3"/>
      <c r="AD52" s="3"/>
      <c r="AE52" s="3"/>
      <c r="AF52" s="2"/>
      <c r="AG52" s="2"/>
      <c r="AH52" s="2"/>
      <c r="AI52" s="2"/>
      <c r="AJ52" s="2"/>
      <c r="AK52" s="2"/>
      <c r="AL52" s="2"/>
      <c r="AM52" s="2"/>
      <c r="AN52" s="2"/>
      <c r="AO52" s="2"/>
      <c r="AP52" s="6">
        <f t="shared" si="0"/>
        <v>3</v>
      </c>
    </row>
    <row r="53" spans="1:46" x14ac:dyDescent="0.15">
      <c r="A53" s="6" t="s">
        <v>23</v>
      </c>
      <c r="B53" s="6">
        <f>SUM(B4:B52)</f>
        <v>4</v>
      </c>
      <c r="C53" s="6">
        <f t="shared" ref="C53:AO53" si="1">SUM(C4:C52)</f>
        <v>6</v>
      </c>
      <c r="D53" s="6">
        <f t="shared" si="1"/>
        <v>31</v>
      </c>
      <c r="E53" s="6">
        <f t="shared" si="1"/>
        <v>48</v>
      </c>
      <c r="F53" s="6">
        <f t="shared" si="1"/>
        <v>85</v>
      </c>
      <c r="G53" s="6">
        <f t="shared" si="1"/>
        <v>17</v>
      </c>
      <c r="H53" s="6">
        <f t="shared" si="1"/>
        <v>63</v>
      </c>
      <c r="I53" s="6">
        <f t="shared" si="1"/>
        <v>52</v>
      </c>
      <c r="J53" s="6">
        <f t="shared" si="1"/>
        <v>25</v>
      </c>
      <c r="K53" s="6">
        <f t="shared" si="1"/>
        <v>60</v>
      </c>
      <c r="L53" s="6">
        <f t="shared" si="1"/>
        <v>8</v>
      </c>
      <c r="M53" s="6">
        <f t="shared" si="1"/>
        <v>29</v>
      </c>
      <c r="N53" s="6">
        <f t="shared" si="1"/>
        <v>23</v>
      </c>
      <c r="O53" s="6">
        <f t="shared" si="1"/>
        <v>12</v>
      </c>
      <c r="P53" s="6">
        <f t="shared" si="1"/>
        <v>33</v>
      </c>
      <c r="Q53" s="6">
        <f t="shared" si="1"/>
        <v>6</v>
      </c>
      <c r="R53" s="6">
        <f t="shared" si="1"/>
        <v>18</v>
      </c>
      <c r="S53" s="6">
        <f t="shared" si="1"/>
        <v>2</v>
      </c>
      <c r="T53" s="6">
        <f t="shared" si="1"/>
        <v>30</v>
      </c>
      <c r="U53" s="6">
        <f t="shared" si="1"/>
        <v>31</v>
      </c>
      <c r="V53" s="6">
        <f t="shared" si="1"/>
        <v>4</v>
      </c>
      <c r="W53" s="6">
        <f t="shared" si="1"/>
        <v>44</v>
      </c>
      <c r="X53" s="6">
        <f t="shared" si="1"/>
        <v>8</v>
      </c>
      <c r="Y53" s="6">
        <f t="shared" si="1"/>
        <v>44</v>
      </c>
      <c r="Z53" s="6">
        <f t="shared" si="1"/>
        <v>6</v>
      </c>
      <c r="AA53" s="6">
        <f t="shared" si="1"/>
        <v>46</v>
      </c>
      <c r="AB53" s="6">
        <f t="shared" si="1"/>
        <v>28</v>
      </c>
      <c r="AC53" s="6">
        <f t="shared" si="1"/>
        <v>24</v>
      </c>
      <c r="AD53" s="6">
        <f t="shared" si="1"/>
        <v>41</v>
      </c>
      <c r="AE53" s="6">
        <f t="shared" si="1"/>
        <v>25</v>
      </c>
      <c r="AF53" s="6">
        <f t="shared" si="1"/>
        <v>47</v>
      </c>
      <c r="AG53" s="6">
        <f t="shared" si="1"/>
        <v>6</v>
      </c>
      <c r="AH53" s="6">
        <f t="shared" si="1"/>
        <v>28</v>
      </c>
      <c r="AI53" s="6">
        <f t="shared" si="1"/>
        <v>26</v>
      </c>
      <c r="AJ53" s="6">
        <f t="shared" si="1"/>
        <v>50</v>
      </c>
      <c r="AK53" s="6">
        <f t="shared" si="1"/>
        <v>10</v>
      </c>
      <c r="AL53" s="6">
        <f t="shared" si="1"/>
        <v>1</v>
      </c>
      <c r="AM53" s="6">
        <f t="shared" si="1"/>
        <v>1</v>
      </c>
      <c r="AN53" s="6">
        <f t="shared" si="1"/>
        <v>30</v>
      </c>
      <c r="AO53" s="6">
        <f t="shared" si="1"/>
        <v>25</v>
      </c>
      <c r="AP53" s="4">
        <f>AVERAGE(B53:AO53)</f>
        <v>26.925000000000001</v>
      </c>
      <c r="AQ53" s="5" t="s">
        <v>63</v>
      </c>
    </row>
    <row r="54" spans="1:46" x14ac:dyDescent="0.15">
      <c r="B54" s="1"/>
      <c r="C54" s="1"/>
      <c r="D54" s="1"/>
      <c r="E54" s="1"/>
      <c r="F54" s="1"/>
      <c r="G54" s="1"/>
      <c r="H54" s="1"/>
      <c r="I54" s="1"/>
      <c r="J54" s="1"/>
      <c r="K54" s="1"/>
      <c r="L54" s="1"/>
      <c r="M54" s="1"/>
      <c r="N54" s="1"/>
      <c r="O54" s="1"/>
      <c r="P54" s="1"/>
      <c r="Q54" s="1"/>
      <c r="AR54" s="1" t="s">
        <v>59</v>
      </c>
      <c r="AS54" s="8">
        <f>AVERAGE(B53:G53)</f>
        <v>31.833333333333332</v>
      </c>
    </row>
    <row r="55" spans="1:46" x14ac:dyDescent="0.15">
      <c r="A55" s="5" t="s">
        <v>45</v>
      </c>
      <c r="B55" s="1"/>
      <c r="C55" s="1"/>
      <c r="D55" s="1"/>
      <c r="E55" s="1"/>
      <c r="F55" s="1"/>
      <c r="G55" s="1"/>
      <c r="H55" s="1"/>
      <c r="I55" s="1"/>
      <c r="J55" s="1"/>
      <c r="K55" s="1"/>
      <c r="L55" s="1"/>
      <c r="M55" s="1"/>
      <c r="N55" s="1"/>
      <c r="O55" s="1"/>
      <c r="P55" s="1"/>
      <c r="Q55" s="1"/>
      <c r="AR55" s="1" t="s">
        <v>60</v>
      </c>
      <c r="AS55" s="8">
        <f>AVERAGE(H53:Q53)</f>
        <v>31.1</v>
      </c>
    </row>
    <row r="56" spans="1:46" x14ac:dyDescent="0.15">
      <c r="A56" s="6" t="s">
        <v>46</v>
      </c>
      <c r="B56" s="3">
        <f t="shared" ref="B56:AN56" si="2">B4+B9+B12+B18+B30+B33+B42+B47+B51</f>
        <v>0</v>
      </c>
      <c r="C56" s="3">
        <f t="shared" si="2"/>
        <v>0</v>
      </c>
      <c r="D56" s="3">
        <f t="shared" si="2"/>
        <v>0</v>
      </c>
      <c r="E56" s="3">
        <f t="shared" si="2"/>
        <v>5</v>
      </c>
      <c r="F56" s="3">
        <f t="shared" si="2"/>
        <v>17</v>
      </c>
      <c r="G56" s="3">
        <f t="shared" si="2"/>
        <v>4</v>
      </c>
      <c r="H56" s="3">
        <f t="shared" si="2"/>
        <v>11</v>
      </c>
      <c r="I56" s="3">
        <f t="shared" si="2"/>
        <v>10</v>
      </c>
      <c r="J56" s="3">
        <f t="shared" si="2"/>
        <v>4</v>
      </c>
      <c r="K56" s="3">
        <f t="shared" si="2"/>
        <v>13</v>
      </c>
      <c r="L56" s="3">
        <f t="shared" si="2"/>
        <v>3</v>
      </c>
      <c r="M56" s="3">
        <f t="shared" si="2"/>
        <v>6</v>
      </c>
      <c r="N56" s="3">
        <f t="shared" si="2"/>
        <v>4</v>
      </c>
      <c r="O56" s="3">
        <f t="shared" si="2"/>
        <v>1</v>
      </c>
      <c r="P56" s="3">
        <f t="shared" si="2"/>
        <v>5</v>
      </c>
      <c r="Q56" s="3">
        <f t="shared" si="2"/>
        <v>1</v>
      </c>
      <c r="R56" s="3">
        <f t="shared" si="2"/>
        <v>4</v>
      </c>
      <c r="S56" s="3">
        <f t="shared" si="2"/>
        <v>0</v>
      </c>
      <c r="T56" s="3">
        <f t="shared" si="2"/>
        <v>5</v>
      </c>
      <c r="U56" s="3">
        <f t="shared" si="2"/>
        <v>4</v>
      </c>
      <c r="V56" s="3">
        <f t="shared" si="2"/>
        <v>1</v>
      </c>
      <c r="W56" s="3">
        <f t="shared" si="2"/>
        <v>8</v>
      </c>
      <c r="X56" s="3">
        <f t="shared" si="2"/>
        <v>1</v>
      </c>
      <c r="Y56" s="3">
        <f t="shared" si="2"/>
        <v>8</v>
      </c>
      <c r="Z56" s="3">
        <f t="shared" si="2"/>
        <v>1</v>
      </c>
      <c r="AA56" s="3">
        <f t="shared" si="2"/>
        <v>7</v>
      </c>
      <c r="AB56" s="3">
        <f t="shared" si="2"/>
        <v>5</v>
      </c>
      <c r="AC56" s="3">
        <f t="shared" si="2"/>
        <v>2</v>
      </c>
      <c r="AD56" s="3">
        <f t="shared" si="2"/>
        <v>6</v>
      </c>
      <c r="AE56" s="3">
        <f t="shared" si="2"/>
        <v>3</v>
      </c>
      <c r="AF56" s="3">
        <f t="shared" si="2"/>
        <v>7</v>
      </c>
      <c r="AG56" s="3">
        <f t="shared" si="2"/>
        <v>1</v>
      </c>
      <c r="AH56" s="3">
        <f t="shared" si="2"/>
        <v>5</v>
      </c>
      <c r="AI56" s="3">
        <f t="shared" si="2"/>
        <v>3</v>
      </c>
      <c r="AJ56" s="3">
        <f t="shared" si="2"/>
        <v>8</v>
      </c>
      <c r="AK56" s="3">
        <f t="shared" si="2"/>
        <v>1</v>
      </c>
      <c r="AL56" s="3">
        <f t="shared" si="2"/>
        <v>0</v>
      </c>
      <c r="AM56" s="3">
        <f t="shared" si="2"/>
        <v>0</v>
      </c>
      <c r="AN56" s="3">
        <f t="shared" si="2"/>
        <v>4</v>
      </c>
      <c r="AO56" s="3">
        <f t="shared" ref="AO56" si="3">AO4+AO9+AO12+AO18+AO30+AO33+AO42+AO47+AO51</f>
        <v>3</v>
      </c>
      <c r="AP56" s="6">
        <f>SUM(B56:AN56)</f>
        <v>168</v>
      </c>
      <c r="AR56" s="1" t="s">
        <v>61</v>
      </c>
      <c r="AS56" s="8">
        <f>AVERAGE(R53:AA53)</f>
        <v>23.3</v>
      </c>
    </row>
    <row r="57" spans="1:46" x14ac:dyDescent="0.15">
      <c r="A57" s="6" t="s">
        <v>47</v>
      </c>
      <c r="B57" s="3">
        <f t="shared" ref="B57:G57" si="4">B14+B35+B41+B46+B50</f>
        <v>0</v>
      </c>
      <c r="C57" s="3">
        <f t="shared" si="4"/>
        <v>0</v>
      </c>
      <c r="D57" s="3">
        <f t="shared" si="4"/>
        <v>0</v>
      </c>
      <c r="E57" s="3">
        <f t="shared" si="4"/>
        <v>1</v>
      </c>
      <c r="F57" s="3">
        <f t="shared" si="4"/>
        <v>3</v>
      </c>
      <c r="G57" s="3">
        <f t="shared" si="4"/>
        <v>2</v>
      </c>
      <c r="H57" s="3">
        <f>H14+H35+H41+H46+H50</f>
        <v>4</v>
      </c>
      <c r="I57" s="3">
        <f t="shared" ref="I57:AN57" si="5">I14+I35+I41+I46+I50</f>
        <v>3</v>
      </c>
      <c r="J57" s="3">
        <f t="shared" si="5"/>
        <v>1</v>
      </c>
      <c r="K57" s="3">
        <f t="shared" si="5"/>
        <v>2</v>
      </c>
      <c r="L57" s="3">
        <f t="shared" si="5"/>
        <v>0</v>
      </c>
      <c r="M57" s="3">
        <f t="shared" si="5"/>
        <v>2</v>
      </c>
      <c r="N57" s="3">
        <f t="shared" si="5"/>
        <v>2</v>
      </c>
      <c r="O57" s="3">
        <f t="shared" si="5"/>
        <v>0</v>
      </c>
      <c r="P57" s="3">
        <f t="shared" si="5"/>
        <v>3</v>
      </c>
      <c r="Q57" s="3">
        <f t="shared" si="5"/>
        <v>0</v>
      </c>
      <c r="R57" s="3">
        <f t="shared" si="5"/>
        <v>1</v>
      </c>
      <c r="S57" s="3">
        <f t="shared" si="5"/>
        <v>0</v>
      </c>
      <c r="T57" s="3">
        <f t="shared" si="5"/>
        <v>1</v>
      </c>
      <c r="U57" s="3">
        <f t="shared" si="5"/>
        <v>2</v>
      </c>
      <c r="V57" s="3">
        <f t="shared" si="5"/>
        <v>0</v>
      </c>
      <c r="W57" s="3">
        <f t="shared" si="5"/>
        <v>2</v>
      </c>
      <c r="X57" s="3">
        <f t="shared" si="5"/>
        <v>0</v>
      </c>
      <c r="Y57" s="3">
        <f t="shared" si="5"/>
        <v>2</v>
      </c>
      <c r="Z57" s="3">
        <f t="shared" si="5"/>
        <v>0</v>
      </c>
      <c r="AA57" s="3">
        <f t="shared" si="5"/>
        <v>2</v>
      </c>
      <c r="AB57" s="3">
        <f t="shared" si="5"/>
        <v>1</v>
      </c>
      <c r="AC57" s="3">
        <f t="shared" si="5"/>
        <v>2</v>
      </c>
      <c r="AD57" s="3">
        <f t="shared" si="5"/>
        <v>2</v>
      </c>
      <c r="AE57" s="3">
        <f t="shared" si="5"/>
        <v>1</v>
      </c>
      <c r="AF57" s="3">
        <f t="shared" si="5"/>
        <v>3</v>
      </c>
      <c r="AG57" s="3">
        <f t="shared" si="5"/>
        <v>0</v>
      </c>
      <c r="AH57" s="3">
        <f t="shared" si="5"/>
        <v>1</v>
      </c>
      <c r="AI57" s="3">
        <f t="shared" si="5"/>
        <v>1</v>
      </c>
      <c r="AJ57" s="3">
        <f t="shared" si="5"/>
        <v>3</v>
      </c>
      <c r="AK57" s="3">
        <f t="shared" si="5"/>
        <v>0</v>
      </c>
      <c r="AL57" s="3">
        <f t="shared" si="5"/>
        <v>0</v>
      </c>
      <c r="AM57" s="3">
        <f t="shared" si="5"/>
        <v>0</v>
      </c>
      <c r="AN57" s="3">
        <f t="shared" si="5"/>
        <v>2</v>
      </c>
      <c r="AO57" s="3">
        <f t="shared" ref="AO57" si="6">AO14+AO35+AO41+AO46+AO50</f>
        <v>2</v>
      </c>
      <c r="AP57" s="6">
        <f t="shared" ref="AP57:AP63" si="7">SUM(B57:AN57)</f>
        <v>49</v>
      </c>
      <c r="AR57" s="1" t="s">
        <v>62</v>
      </c>
      <c r="AS57" s="8">
        <f>AVERAGE(AB53:AK53)</f>
        <v>28.5</v>
      </c>
    </row>
    <row r="58" spans="1:46" x14ac:dyDescent="0.15">
      <c r="A58" s="6" t="s">
        <v>22</v>
      </c>
      <c r="B58" s="3">
        <f t="shared" ref="B58:Q58" si="8">B15</f>
        <v>0</v>
      </c>
      <c r="C58" s="3">
        <f t="shared" si="8"/>
        <v>0</v>
      </c>
      <c r="D58" s="3">
        <f t="shared" si="8"/>
        <v>0</v>
      </c>
      <c r="E58" s="3">
        <f t="shared" si="8"/>
        <v>1</v>
      </c>
      <c r="F58" s="3">
        <f t="shared" si="8"/>
        <v>3</v>
      </c>
      <c r="G58" s="3">
        <f t="shared" si="8"/>
        <v>0</v>
      </c>
      <c r="H58" s="3">
        <f>H15</f>
        <v>5</v>
      </c>
      <c r="I58" s="3">
        <f t="shared" si="8"/>
        <v>2</v>
      </c>
      <c r="J58" s="3">
        <f t="shared" si="8"/>
        <v>1</v>
      </c>
      <c r="K58" s="3">
        <f t="shared" si="8"/>
        <v>5</v>
      </c>
      <c r="L58" s="3">
        <f t="shared" si="8"/>
        <v>1</v>
      </c>
      <c r="M58" s="3">
        <f t="shared" si="8"/>
        <v>1</v>
      </c>
      <c r="N58" s="3">
        <f t="shared" si="8"/>
        <v>1</v>
      </c>
      <c r="O58" s="3">
        <f t="shared" si="8"/>
        <v>0</v>
      </c>
      <c r="P58" s="3">
        <f t="shared" si="8"/>
        <v>1</v>
      </c>
      <c r="Q58" s="3">
        <f t="shared" si="8"/>
        <v>1</v>
      </c>
      <c r="R58" s="3">
        <f>R15</f>
        <v>1</v>
      </c>
      <c r="S58" s="3">
        <f t="shared" ref="S58:AN58" si="9">S15</f>
        <v>0</v>
      </c>
      <c r="T58" s="3">
        <f t="shared" si="9"/>
        <v>1</v>
      </c>
      <c r="U58" s="3">
        <f t="shared" si="9"/>
        <v>1</v>
      </c>
      <c r="V58" s="3">
        <f t="shared" si="9"/>
        <v>0</v>
      </c>
      <c r="W58" s="3">
        <f t="shared" si="9"/>
        <v>1</v>
      </c>
      <c r="X58" s="3">
        <f t="shared" si="9"/>
        <v>0</v>
      </c>
      <c r="Y58" s="3">
        <f t="shared" si="9"/>
        <v>2</v>
      </c>
      <c r="Z58" s="3">
        <f t="shared" si="9"/>
        <v>0</v>
      </c>
      <c r="AA58" s="3">
        <f t="shared" si="9"/>
        <v>2</v>
      </c>
      <c r="AB58" s="3">
        <f t="shared" si="9"/>
        <v>1</v>
      </c>
      <c r="AC58" s="3">
        <f t="shared" si="9"/>
        <v>1</v>
      </c>
      <c r="AD58" s="3">
        <f t="shared" si="9"/>
        <v>2</v>
      </c>
      <c r="AE58" s="3">
        <f t="shared" si="9"/>
        <v>0</v>
      </c>
      <c r="AF58" s="3">
        <f t="shared" si="9"/>
        <v>1</v>
      </c>
      <c r="AG58" s="3">
        <f t="shared" si="9"/>
        <v>1</v>
      </c>
      <c r="AH58" s="3">
        <f t="shared" si="9"/>
        <v>1</v>
      </c>
      <c r="AI58" s="3">
        <f t="shared" si="9"/>
        <v>1</v>
      </c>
      <c r="AJ58" s="3">
        <f t="shared" si="9"/>
        <v>2</v>
      </c>
      <c r="AK58" s="3">
        <f t="shared" si="9"/>
        <v>0</v>
      </c>
      <c r="AL58" s="3">
        <f t="shared" si="9"/>
        <v>0</v>
      </c>
      <c r="AM58" s="3">
        <f t="shared" si="9"/>
        <v>0</v>
      </c>
      <c r="AN58" s="3">
        <f t="shared" si="9"/>
        <v>2</v>
      </c>
      <c r="AO58" s="3">
        <f t="shared" ref="AO58" si="10">AO15</f>
        <v>1</v>
      </c>
      <c r="AP58" s="6">
        <f t="shared" si="7"/>
        <v>42</v>
      </c>
      <c r="AR58" s="1" t="s">
        <v>65</v>
      </c>
      <c r="AS58">
        <f>AVERAGE(AL53:AO53)</f>
        <v>14.25</v>
      </c>
    </row>
    <row r="59" spans="1:46" x14ac:dyDescent="0.15">
      <c r="A59" s="6" t="s">
        <v>48</v>
      </c>
      <c r="B59" s="3">
        <f t="shared" ref="B59:Q59" si="11">B16+B26+B27+B32+B37+B40+B48</f>
        <v>0</v>
      </c>
      <c r="C59" s="3">
        <f t="shared" si="11"/>
        <v>0</v>
      </c>
      <c r="D59" s="3">
        <f t="shared" si="11"/>
        <v>0</v>
      </c>
      <c r="E59" s="3">
        <f t="shared" si="11"/>
        <v>7</v>
      </c>
      <c r="F59" s="3">
        <f>F16+F26+F27+F32+F37+F40+F48</f>
        <v>8</v>
      </c>
      <c r="G59" s="3">
        <f t="shared" si="11"/>
        <v>0</v>
      </c>
      <c r="H59" s="3">
        <f>H16+H26+H27+H32+H37+H40+H48</f>
        <v>7</v>
      </c>
      <c r="I59" s="3">
        <f>I16+I26+I27+I32+I37+I40+I48</f>
        <v>7</v>
      </c>
      <c r="J59" s="3">
        <f t="shared" si="11"/>
        <v>2</v>
      </c>
      <c r="K59" s="3">
        <f t="shared" si="11"/>
        <v>6</v>
      </c>
      <c r="L59" s="3">
        <f t="shared" si="11"/>
        <v>1</v>
      </c>
      <c r="M59" s="3">
        <f t="shared" si="11"/>
        <v>4</v>
      </c>
      <c r="N59" s="3">
        <f t="shared" si="11"/>
        <v>1</v>
      </c>
      <c r="O59" s="3">
        <f t="shared" si="11"/>
        <v>3</v>
      </c>
      <c r="P59" s="3">
        <f t="shared" si="11"/>
        <v>4</v>
      </c>
      <c r="Q59" s="3">
        <f t="shared" si="11"/>
        <v>1</v>
      </c>
      <c r="R59" s="3">
        <f>R16+R26+R27+R32+R37+R40+R48</f>
        <v>2</v>
      </c>
      <c r="S59" s="3">
        <f t="shared" ref="S59:AN59" si="12">S16+S26+S27+S32+S37+S40+S48</f>
        <v>0</v>
      </c>
      <c r="T59" s="3">
        <f t="shared" si="12"/>
        <v>3</v>
      </c>
      <c r="U59" s="3">
        <f t="shared" si="12"/>
        <v>5</v>
      </c>
      <c r="V59" s="3">
        <f t="shared" si="12"/>
        <v>1</v>
      </c>
      <c r="W59" s="3">
        <f>W16+W26+W27+W32+W37+W40+W48</f>
        <v>7</v>
      </c>
      <c r="X59" s="3">
        <f t="shared" si="12"/>
        <v>3</v>
      </c>
      <c r="Y59" s="3">
        <f t="shared" si="12"/>
        <v>6</v>
      </c>
      <c r="Z59" s="3">
        <f t="shared" si="12"/>
        <v>1</v>
      </c>
      <c r="AA59" s="3">
        <f>AA16+AA26+AA27+AA32+AA37+AA40+AA48</f>
        <v>8</v>
      </c>
      <c r="AB59" s="3">
        <f t="shared" si="12"/>
        <v>6</v>
      </c>
      <c r="AC59" s="3">
        <f t="shared" si="12"/>
        <v>2</v>
      </c>
      <c r="AD59" s="3">
        <f t="shared" si="12"/>
        <v>6</v>
      </c>
      <c r="AE59" s="3">
        <f t="shared" si="12"/>
        <v>3</v>
      </c>
      <c r="AF59" s="3">
        <f t="shared" si="12"/>
        <v>8</v>
      </c>
      <c r="AG59" s="3">
        <f t="shared" si="12"/>
        <v>1</v>
      </c>
      <c r="AH59" s="3">
        <f t="shared" si="12"/>
        <v>5</v>
      </c>
      <c r="AI59" s="3">
        <f t="shared" si="12"/>
        <v>5</v>
      </c>
      <c r="AJ59" s="3">
        <f t="shared" si="12"/>
        <v>7</v>
      </c>
      <c r="AK59" s="3">
        <f t="shared" si="12"/>
        <v>3</v>
      </c>
      <c r="AL59" s="3">
        <f t="shared" si="12"/>
        <v>0</v>
      </c>
      <c r="AM59" s="3">
        <f t="shared" si="12"/>
        <v>0</v>
      </c>
      <c r="AN59" s="3">
        <f t="shared" si="12"/>
        <v>6</v>
      </c>
      <c r="AO59" s="3">
        <f t="shared" ref="AO59" si="13">AO16+AO26+AO27+AO32+AO37+AO40+AO48</f>
        <v>4</v>
      </c>
      <c r="AP59" s="6">
        <f t="shared" si="7"/>
        <v>139</v>
      </c>
      <c r="AR59" s="1" t="s">
        <v>73</v>
      </c>
      <c r="AS59">
        <f>MAX(B53:AO53)</f>
        <v>85</v>
      </c>
      <c r="AT59">
        <f>INDEX($A$3:$AO$53,1,MATCH(AS59,$A$53:$AO$53,0))</f>
        <v>1988</v>
      </c>
    </row>
    <row r="60" spans="1:46" x14ac:dyDescent="0.15">
      <c r="A60" s="6" t="s">
        <v>49</v>
      </c>
      <c r="B60" s="3">
        <f>B7+B13+B17+B22+B39+B43+B45+B23</f>
        <v>4</v>
      </c>
      <c r="C60" s="3">
        <f t="shared" ref="C60:Q60" si="14">C7+C13+C17+C22+C39+C43+C45+C23</f>
        <v>6</v>
      </c>
      <c r="D60" s="3">
        <f t="shared" si="14"/>
        <v>31</v>
      </c>
      <c r="E60" s="3">
        <f>E7+E13+E17+E22+E39+E43+E45+E23</f>
        <v>24</v>
      </c>
      <c r="F60" s="3">
        <f>F7+F13+F17+F22+F39+F43+F45+F23</f>
        <v>21</v>
      </c>
      <c r="G60" s="3">
        <f t="shared" si="14"/>
        <v>6</v>
      </c>
      <c r="H60" s="3">
        <f>H7+H13+H17+H22+H39+H43+H45+H23</f>
        <v>16</v>
      </c>
      <c r="I60" s="3">
        <f t="shared" si="14"/>
        <v>14</v>
      </c>
      <c r="J60" s="3">
        <f t="shared" si="14"/>
        <v>10</v>
      </c>
      <c r="K60" s="3">
        <f t="shared" si="14"/>
        <v>15</v>
      </c>
      <c r="L60" s="3">
        <f t="shared" si="14"/>
        <v>0</v>
      </c>
      <c r="M60" s="3">
        <f t="shared" si="14"/>
        <v>10</v>
      </c>
      <c r="N60" s="3">
        <f t="shared" si="14"/>
        <v>7</v>
      </c>
      <c r="O60" s="3">
        <f t="shared" si="14"/>
        <v>7</v>
      </c>
      <c r="P60" s="3">
        <f t="shared" si="14"/>
        <v>11</v>
      </c>
      <c r="Q60" s="3">
        <f t="shared" si="14"/>
        <v>2</v>
      </c>
      <c r="R60" s="3">
        <f>R7+R13+R17+R22+R39+R43+R45+R23</f>
        <v>6</v>
      </c>
      <c r="S60" s="3">
        <f t="shared" ref="S60:AN60" si="15">S7+S13+S17+S22+S39+S43+S45+S23</f>
        <v>1</v>
      </c>
      <c r="T60" s="3">
        <f t="shared" si="15"/>
        <v>13</v>
      </c>
      <c r="U60" s="3">
        <f t="shared" si="15"/>
        <v>13</v>
      </c>
      <c r="V60" s="3">
        <f t="shared" si="15"/>
        <v>2</v>
      </c>
      <c r="W60" s="3">
        <f t="shared" si="15"/>
        <v>14</v>
      </c>
      <c r="X60" s="3">
        <f t="shared" si="15"/>
        <v>3</v>
      </c>
      <c r="Y60" s="3">
        <f t="shared" si="15"/>
        <v>15</v>
      </c>
      <c r="Z60" s="3">
        <f t="shared" si="15"/>
        <v>3</v>
      </c>
      <c r="AA60" s="3">
        <f t="shared" si="15"/>
        <v>17</v>
      </c>
      <c r="AB60" s="3">
        <f t="shared" si="15"/>
        <v>12</v>
      </c>
      <c r="AC60" s="3">
        <f t="shared" si="15"/>
        <v>10</v>
      </c>
      <c r="AD60" s="3">
        <f t="shared" si="15"/>
        <v>19</v>
      </c>
      <c r="AE60" s="3">
        <f t="shared" si="15"/>
        <v>11</v>
      </c>
      <c r="AF60" s="3">
        <f t="shared" si="15"/>
        <v>18</v>
      </c>
      <c r="AG60" s="3">
        <f t="shared" si="15"/>
        <v>3</v>
      </c>
      <c r="AH60" s="3">
        <f t="shared" si="15"/>
        <v>11</v>
      </c>
      <c r="AI60" s="3">
        <f t="shared" si="15"/>
        <v>10</v>
      </c>
      <c r="AJ60" s="3">
        <f t="shared" si="15"/>
        <v>18</v>
      </c>
      <c r="AK60" s="3">
        <f t="shared" si="15"/>
        <v>4</v>
      </c>
      <c r="AL60" s="3">
        <f t="shared" si="15"/>
        <v>1</v>
      </c>
      <c r="AM60" s="3">
        <f t="shared" si="15"/>
        <v>1</v>
      </c>
      <c r="AN60" s="3">
        <f t="shared" si="15"/>
        <v>13</v>
      </c>
      <c r="AO60" s="3">
        <f t="shared" ref="AO60" si="16">AO7+AO13+AO17+AO22+AO39+AO43+AO45+AO23</f>
        <v>11</v>
      </c>
      <c r="AP60" s="6">
        <f t="shared" si="7"/>
        <v>402</v>
      </c>
      <c r="AR60" s="1" t="s">
        <v>74</v>
      </c>
      <c r="AS60">
        <f>MIN(B53:AO53)</f>
        <v>1</v>
      </c>
      <c r="AT60" s="1" t="s">
        <v>75</v>
      </c>
    </row>
    <row r="61" spans="1:46" x14ac:dyDescent="0.15">
      <c r="A61" s="6" t="s">
        <v>50</v>
      </c>
      <c r="B61" s="3">
        <f t="shared" ref="B61:Q61" si="17">B10+B21+B25+B29+B31+B34+B36+B38</f>
        <v>0</v>
      </c>
      <c r="C61" s="3">
        <f t="shared" si="17"/>
        <v>0</v>
      </c>
      <c r="D61" s="3">
        <f t="shared" si="17"/>
        <v>0</v>
      </c>
      <c r="E61" s="3">
        <f t="shared" si="17"/>
        <v>1</v>
      </c>
      <c r="F61" s="3">
        <f>F10+F21+F25+F29+F31+F34+F36+F38</f>
        <v>7</v>
      </c>
      <c r="G61" s="3">
        <f t="shared" si="17"/>
        <v>3</v>
      </c>
      <c r="H61" s="3">
        <f>H10+H21+H25+H29+H31+H34+H36+H38</f>
        <v>7</v>
      </c>
      <c r="I61" s="3">
        <f t="shared" si="17"/>
        <v>6</v>
      </c>
      <c r="J61" s="3">
        <f t="shared" si="17"/>
        <v>3</v>
      </c>
      <c r="K61" s="3">
        <f t="shared" si="17"/>
        <v>6</v>
      </c>
      <c r="L61" s="3">
        <f t="shared" si="17"/>
        <v>1</v>
      </c>
      <c r="M61" s="3">
        <f t="shared" si="17"/>
        <v>3</v>
      </c>
      <c r="N61" s="3">
        <f t="shared" si="17"/>
        <v>4</v>
      </c>
      <c r="O61" s="3">
        <f t="shared" si="17"/>
        <v>1</v>
      </c>
      <c r="P61" s="3">
        <f t="shared" si="17"/>
        <v>3</v>
      </c>
      <c r="Q61" s="3">
        <f t="shared" si="17"/>
        <v>1</v>
      </c>
      <c r="R61" s="3">
        <f>R10+R21+R25+R29+R31+R34+R36+R38</f>
        <v>2</v>
      </c>
      <c r="S61" s="3">
        <f t="shared" ref="S61:AN61" si="18">S10+S21+S25+S29+S31+S34+S36+S38</f>
        <v>0</v>
      </c>
      <c r="T61" s="3">
        <f t="shared" si="18"/>
        <v>4</v>
      </c>
      <c r="U61" s="3">
        <f t="shared" si="18"/>
        <v>3</v>
      </c>
      <c r="V61" s="3">
        <f t="shared" si="18"/>
        <v>0</v>
      </c>
      <c r="W61" s="3">
        <f t="shared" si="18"/>
        <v>4</v>
      </c>
      <c r="X61" s="3">
        <f t="shared" si="18"/>
        <v>0</v>
      </c>
      <c r="Y61" s="3">
        <f t="shared" si="18"/>
        <v>5</v>
      </c>
      <c r="Z61" s="3">
        <f t="shared" si="18"/>
        <v>1</v>
      </c>
      <c r="AA61" s="3">
        <f t="shared" si="18"/>
        <v>4</v>
      </c>
      <c r="AB61" s="3">
        <f t="shared" si="18"/>
        <v>1</v>
      </c>
      <c r="AC61" s="3">
        <f t="shared" si="18"/>
        <v>4</v>
      </c>
      <c r="AD61" s="3">
        <f>AD10+AD21+AD25+AD29+AD31+AD34+AD36+AD38</f>
        <v>3</v>
      </c>
      <c r="AE61" s="3">
        <f t="shared" si="18"/>
        <v>2</v>
      </c>
      <c r="AF61" s="3">
        <f t="shared" si="18"/>
        <v>4</v>
      </c>
      <c r="AG61" s="3">
        <f t="shared" si="18"/>
        <v>0</v>
      </c>
      <c r="AH61" s="3">
        <f t="shared" si="18"/>
        <v>2</v>
      </c>
      <c r="AI61" s="3">
        <f t="shared" si="18"/>
        <v>3</v>
      </c>
      <c r="AJ61" s="3">
        <f t="shared" si="18"/>
        <v>2</v>
      </c>
      <c r="AK61" s="3">
        <f t="shared" si="18"/>
        <v>2</v>
      </c>
      <c r="AL61" s="3">
        <f t="shared" si="18"/>
        <v>0</v>
      </c>
      <c r="AM61" s="3">
        <f t="shared" si="18"/>
        <v>0</v>
      </c>
      <c r="AN61" s="3">
        <f t="shared" si="18"/>
        <v>1</v>
      </c>
      <c r="AO61" s="3">
        <f t="shared" ref="AO61" si="19">AO10+AO21+AO25+AO29+AO31+AO34+AO36+AO38</f>
        <v>3</v>
      </c>
      <c r="AP61" s="6">
        <f t="shared" si="7"/>
        <v>93</v>
      </c>
    </row>
    <row r="62" spans="1:46" x14ac:dyDescent="0.15">
      <c r="A62" s="6" t="s">
        <v>51</v>
      </c>
      <c r="B62" s="3">
        <f t="shared" ref="B62:Q62" si="20">B8+B20+B24+B44</f>
        <v>0</v>
      </c>
      <c r="C62" s="3">
        <f t="shared" si="20"/>
        <v>0</v>
      </c>
      <c r="D62" s="3">
        <f t="shared" si="20"/>
        <v>0</v>
      </c>
      <c r="E62" s="3">
        <f t="shared" si="20"/>
        <v>0</v>
      </c>
      <c r="F62" s="3">
        <f>F8+F20+F24+F44</f>
        <v>4</v>
      </c>
      <c r="G62" s="3">
        <f t="shared" si="20"/>
        <v>2</v>
      </c>
      <c r="H62" s="3">
        <f>H8+H20+H24+H44</f>
        <v>3</v>
      </c>
      <c r="I62" s="3">
        <f t="shared" si="20"/>
        <v>3</v>
      </c>
      <c r="J62" s="3">
        <f t="shared" si="20"/>
        <v>1</v>
      </c>
      <c r="K62" s="3">
        <f t="shared" si="20"/>
        <v>4</v>
      </c>
      <c r="L62" s="3">
        <f t="shared" si="20"/>
        <v>0</v>
      </c>
      <c r="M62" s="3">
        <f t="shared" si="20"/>
        <v>1</v>
      </c>
      <c r="N62" s="3">
        <f t="shared" si="20"/>
        <v>2</v>
      </c>
      <c r="O62" s="3">
        <f t="shared" si="20"/>
        <v>0</v>
      </c>
      <c r="P62" s="3">
        <f t="shared" si="20"/>
        <v>2</v>
      </c>
      <c r="Q62" s="3">
        <f t="shared" si="20"/>
        <v>0</v>
      </c>
      <c r="R62" s="3">
        <f>R8+R20+R24+R44</f>
        <v>1</v>
      </c>
      <c r="S62" s="3">
        <f t="shared" ref="S62:AN62" si="21">S8+S20+S24+S44</f>
        <v>0</v>
      </c>
      <c r="T62" s="3">
        <f t="shared" si="21"/>
        <v>1</v>
      </c>
      <c r="U62" s="3">
        <f t="shared" si="21"/>
        <v>1</v>
      </c>
      <c r="V62" s="3">
        <f t="shared" si="21"/>
        <v>0</v>
      </c>
      <c r="W62" s="3">
        <f t="shared" si="21"/>
        <v>4</v>
      </c>
      <c r="X62" s="3">
        <f t="shared" si="21"/>
        <v>0</v>
      </c>
      <c r="Y62" s="3">
        <f t="shared" si="21"/>
        <v>2</v>
      </c>
      <c r="Z62" s="3">
        <f t="shared" si="21"/>
        <v>0</v>
      </c>
      <c r="AA62" s="3">
        <f t="shared" si="21"/>
        <v>2</v>
      </c>
      <c r="AB62" s="3">
        <f t="shared" si="21"/>
        <v>1</v>
      </c>
      <c r="AC62" s="3">
        <f t="shared" si="21"/>
        <v>1</v>
      </c>
      <c r="AD62" s="3">
        <f>AD8+AD20+AD24+AD44</f>
        <v>1</v>
      </c>
      <c r="AE62" s="3">
        <f t="shared" si="21"/>
        <v>0</v>
      </c>
      <c r="AF62" s="3">
        <f t="shared" si="21"/>
        <v>2</v>
      </c>
      <c r="AG62" s="3">
        <f t="shared" si="21"/>
        <v>0</v>
      </c>
      <c r="AH62" s="3">
        <f t="shared" si="21"/>
        <v>1</v>
      </c>
      <c r="AI62" s="3">
        <f t="shared" si="21"/>
        <v>1</v>
      </c>
      <c r="AJ62" s="3">
        <f t="shared" si="21"/>
        <v>4</v>
      </c>
      <c r="AK62" s="3">
        <f t="shared" si="21"/>
        <v>0</v>
      </c>
      <c r="AL62" s="3">
        <f t="shared" si="21"/>
        <v>0</v>
      </c>
      <c r="AM62" s="3">
        <f t="shared" si="21"/>
        <v>0</v>
      </c>
      <c r="AN62" s="3">
        <f t="shared" si="21"/>
        <v>1</v>
      </c>
      <c r="AO62" s="3">
        <f t="shared" ref="AO62" si="22">AO8+AO20+AO24+AO44</f>
        <v>1</v>
      </c>
      <c r="AP62" s="6">
        <f t="shared" si="7"/>
        <v>45</v>
      </c>
    </row>
    <row r="63" spans="1:46" x14ac:dyDescent="0.15">
      <c r="A63" s="6" t="s">
        <v>52</v>
      </c>
      <c r="B63" s="3">
        <f t="shared" ref="B63:Q63" si="23">B5+B6+B11+B19+B28+B49</f>
        <v>0</v>
      </c>
      <c r="C63" s="3">
        <f t="shared" si="23"/>
        <v>0</v>
      </c>
      <c r="D63" s="3">
        <f t="shared" si="23"/>
        <v>0</v>
      </c>
      <c r="E63" s="3">
        <f t="shared" si="23"/>
        <v>9</v>
      </c>
      <c r="F63" s="3">
        <f>F5+F6+F11+F19+F28+F49</f>
        <v>21</v>
      </c>
      <c r="G63" s="3">
        <f t="shared" si="23"/>
        <v>0</v>
      </c>
      <c r="H63" s="3">
        <f>H5+H6+H11+H19+H28+H49</f>
        <v>10</v>
      </c>
      <c r="I63" s="3">
        <f t="shared" si="23"/>
        <v>7</v>
      </c>
      <c r="J63" s="3">
        <f t="shared" si="23"/>
        <v>3</v>
      </c>
      <c r="K63" s="3">
        <f t="shared" si="23"/>
        <v>9</v>
      </c>
      <c r="L63" s="3">
        <f t="shared" si="23"/>
        <v>1</v>
      </c>
      <c r="M63" s="3">
        <f t="shared" si="23"/>
        <v>2</v>
      </c>
      <c r="N63" s="3">
        <f t="shared" si="23"/>
        <v>2</v>
      </c>
      <c r="O63" s="3">
        <f t="shared" si="23"/>
        <v>0</v>
      </c>
      <c r="P63" s="3">
        <f t="shared" si="23"/>
        <v>4</v>
      </c>
      <c r="Q63" s="3">
        <f t="shared" si="23"/>
        <v>0</v>
      </c>
      <c r="R63" s="3">
        <f>R5+R6+R11+R19+R28+R49</f>
        <v>1</v>
      </c>
      <c r="S63" s="3">
        <f t="shared" ref="S63:AN63" si="24">S5+S6+S11+S19+S28+S49</f>
        <v>0</v>
      </c>
      <c r="T63" s="3">
        <f t="shared" si="24"/>
        <v>2</v>
      </c>
      <c r="U63" s="3">
        <f t="shared" si="24"/>
        <v>2</v>
      </c>
      <c r="V63" s="3">
        <f t="shared" si="24"/>
        <v>0</v>
      </c>
      <c r="W63" s="3">
        <f t="shared" si="24"/>
        <v>4</v>
      </c>
      <c r="X63" s="3">
        <f t="shared" si="24"/>
        <v>1</v>
      </c>
      <c r="Y63" s="3">
        <f t="shared" si="24"/>
        <v>4</v>
      </c>
      <c r="Z63" s="3">
        <f t="shared" si="24"/>
        <v>0</v>
      </c>
      <c r="AA63" s="3">
        <f t="shared" si="24"/>
        <v>4</v>
      </c>
      <c r="AB63" s="3">
        <f t="shared" si="24"/>
        <v>1</v>
      </c>
      <c r="AC63" s="3">
        <f t="shared" si="24"/>
        <v>2</v>
      </c>
      <c r="AD63" s="3">
        <f t="shared" si="24"/>
        <v>2</v>
      </c>
      <c r="AE63" s="3">
        <f t="shared" si="24"/>
        <v>5</v>
      </c>
      <c r="AF63" s="3">
        <f t="shared" si="24"/>
        <v>4</v>
      </c>
      <c r="AG63" s="3">
        <f t="shared" si="24"/>
        <v>0</v>
      </c>
      <c r="AH63" s="3">
        <f t="shared" si="24"/>
        <v>2</v>
      </c>
      <c r="AI63" s="3">
        <f t="shared" si="24"/>
        <v>2</v>
      </c>
      <c r="AJ63" s="3">
        <f t="shared" si="24"/>
        <v>6</v>
      </c>
      <c r="AK63" s="3">
        <f t="shared" si="24"/>
        <v>0</v>
      </c>
      <c r="AL63" s="3">
        <f t="shared" si="24"/>
        <v>0</v>
      </c>
      <c r="AM63" s="3">
        <f t="shared" si="24"/>
        <v>0</v>
      </c>
      <c r="AN63" s="3">
        <f t="shared" si="24"/>
        <v>1</v>
      </c>
      <c r="AO63" s="3">
        <f t="shared" ref="AO63" si="25">AO5+AO6+AO11+AO19+AO28+AO49</f>
        <v>0</v>
      </c>
      <c r="AP63" s="6">
        <f t="shared" si="7"/>
        <v>111</v>
      </c>
    </row>
    <row r="64" spans="1:46" x14ac:dyDescent="0.15">
      <c r="A64" s="5"/>
      <c r="B64" s="5"/>
      <c r="C64" s="5"/>
      <c r="D64" s="5"/>
      <c r="E64" s="5"/>
      <c r="F64" s="5"/>
      <c r="G64" s="5"/>
      <c r="H64" s="5"/>
      <c r="I64" s="5"/>
      <c r="J64" s="5"/>
      <c r="K64" s="5"/>
      <c r="L64" s="5"/>
      <c r="M64" s="5"/>
      <c r="N64" s="5"/>
      <c r="O64" s="5"/>
      <c r="P64" s="5"/>
      <c r="Q64" s="5"/>
    </row>
    <row r="65" spans="1:41" x14ac:dyDescent="0.15">
      <c r="A65" s="1" t="s">
        <v>66</v>
      </c>
      <c r="B65" s="5"/>
      <c r="C65" s="5"/>
      <c r="D65" s="5"/>
      <c r="E65" s="5"/>
      <c r="F65" s="5"/>
      <c r="G65" s="5"/>
      <c r="H65" s="5"/>
      <c r="I65" s="5"/>
      <c r="J65" s="5"/>
      <c r="K65" s="5"/>
      <c r="L65" s="5"/>
      <c r="M65" s="5"/>
      <c r="N65" s="5"/>
      <c r="O65" s="5"/>
      <c r="P65" s="5"/>
      <c r="Q65" s="5"/>
      <c r="AO65" s="1" t="s">
        <v>72</v>
      </c>
    </row>
    <row r="66" spans="1:41" x14ac:dyDescent="0.15">
      <c r="A66" s="1" t="s">
        <v>71</v>
      </c>
      <c r="B66" s="5"/>
      <c r="C66" s="5"/>
      <c r="D66" s="5"/>
      <c r="E66" s="5"/>
      <c r="F66" s="5"/>
      <c r="G66" s="5"/>
      <c r="H66" s="5"/>
      <c r="I66" s="5"/>
      <c r="J66" s="5"/>
      <c r="K66" s="5"/>
      <c r="L66" s="5"/>
      <c r="M66" s="5"/>
      <c r="N66" s="5"/>
      <c r="O66" s="5"/>
      <c r="P66" s="5"/>
      <c r="Q66" s="5"/>
      <c r="AO66" s="1"/>
    </row>
    <row r="67" spans="1:41" x14ac:dyDescent="0.15">
      <c r="A67" s="1"/>
      <c r="B67" s="5"/>
      <c r="C67" s="5"/>
      <c r="D67" s="5"/>
      <c r="E67" s="5"/>
      <c r="F67" s="5"/>
      <c r="G67" s="5"/>
      <c r="H67" s="5"/>
      <c r="I67" s="5"/>
      <c r="J67" s="5"/>
      <c r="K67" s="5"/>
      <c r="L67" s="5"/>
      <c r="M67" s="5"/>
      <c r="N67" s="5"/>
      <c r="O67" s="5"/>
      <c r="P67" s="5"/>
      <c r="Q67" s="5"/>
      <c r="AO67" s="1"/>
    </row>
    <row r="68" spans="1:41" x14ac:dyDescent="0.15">
      <c r="A68" s="5" t="s">
        <v>68</v>
      </c>
      <c r="B68" s="5"/>
      <c r="C68" s="5"/>
      <c r="D68" s="5"/>
      <c r="E68" s="5"/>
      <c r="F68" s="5"/>
      <c r="G68" s="5"/>
      <c r="H68" s="5"/>
      <c r="I68" s="5"/>
      <c r="J68" s="5"/>
      <c r="K68" s="5"/>
      <c r="L68" s="5"/>
      <c r="M68" s="5"/>
      <c r="N68" s="5"/>
      <c r="O68" s="5"/>
      <c r="P68" s="5"/>
      <c r="Q68" s="5"/>
    </row>
    <row r="69" spans="1:41" x14ac:dyDescent="0.15">
      <c r="A69" s="1" t="s">
        <v>69</v>
      </c>
      <c r="B69" s="1"/>
      <c r="C69" s="1"/>
      <c r="D69" s="1"/>
      <c r="E69" s="1"/>
      <c r="F69" s="1"/>
      <c r="G69" s="1"/>
      <c r="H69" s="1"/>
      <c r="I69" s="1"/>
      <c r="J69" s="1"/>
      <c r="K69" s="1"/>
      <c r="L69" s="1"/>
      <c r="M69" s="1"/>
      <c r="N69" s="1"/>
      <c r="O69" s="1"/>
      <c r="P69" s="1"/>
      <c r="Q69" s="1"/>
      <c r="AA69" s="1"/>
      <c r="AB69" s="1"/>
      <c r="AC69" s="1"/>
      <c r="AD69" s="1"/>
      <c r="AE69" s="1"/>
      <c r="AF69" s="1"/>
      <c r="AG69" s="1"/>
      <c r="AH69" s="1"/>
      <c r="AI69" s="1"/>
      <c r="AJ69" s="1"/>
      <c r="AK69" s="1"/>
      <c r="AL69" s="1"/>
      <c r="AM69" s="1"/>
      <c r="AN69" s="1"/>
      <c r="AO69" s="1"/>
    </row>
    <row r="70" spans="1:41" x14ac:dyDescent="0.15">
      <c r="A70" s="1" t="s">
        <v>70</v>
      </c>
      <c r="B70" s="1"/>
      <c r="C70" s="1"/>
      <c r="D70" s="1"/>
      <c r="E70" s="1"/>
      <c r="F70" s="1"/>
      <c r="G70" s="1"/>
      <c r="H70" s="1"/>
      <c r="I70" s="1"/>
      <c r="J70" s="1"/>
      <c r="K70" s="1"/>
      <c r="L70" s="1"/>
      <c r="M70" s="1"/>
      <c r="N70" s="1"/>
      <c r="O70" s="1"/>
      <c r="P70" s="1"/>
      <c r="Q70" s="1"/>
      <c r="AA70" s="1"/>
      <c r="AB70" s="1"/>
      <c r="AC70" s="1"/>
      <c r="AD70" s="1"/>
      <c r="AE70" s="1"/>
      <c r="AF70" s="1"/>
      <c r="AG70" s="1"/>
      <c r="AH70" s="1"/>
      <c r="AI70" s="1"/>
      <c r="AJ70" s="1"/>
      <c r="AK70" s="1"/>
      <c r="AL70" s="1"/>
      <c r="AM70" s="1"/>
      <c r="AN70" s="1"/>
      <c r="AO70" s="1"/>
    </row>
    <row r="71" spans="1:41" x14ac:dyDescent="0.15">
      <c r="A71" s="1"/>
    </row>
  </sheetData>
  <conditionalFormatting sqref="A3:AP63">
    <cfRule type="expression" dxfId="7" priority="2" stopIfTrue="1">
      <formula>MOD(ROW(),2)=0</formula>
    </cfRule>
  </conditionalFormatting>
  <pageMargins left="0.75" right="0.75" top="1" bottom="1" header="0.5" footer="0.5"/>
  <pageSetup paperSize="0" orientation="portrait" horizontalDpi="4294967292" verticalDpi="429496729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2684A6-9A24-D345-86D5-D4F45978305E}">
  <dimension ref="A1:G71"/>
  <sheetViews>
    <sheetView workbookViewId="0">
      <selection activeCell="C54" sqref="C54"/>
    </sheetView>
  </sheetViews>
  <sheetFormatPr baseColWidth="10" defaultRowHeight="13" x14ac:dyDescent="0.15"/>
  <cols>
    <col min="1" max="1" width="22.1640625" customWidth="1"/>
    <col min="2" max="2" width="6" bestFit="1" customWidth="1"/>
    <col min="3" max="3" width="21.83203125" bestFit="1" customWidth="1"/>
    <col min="5" max="5" width="20.5" bestFit="1" customWidth="1"/>
    <col min="6" max="6" width="3.1640625" bestFit="1" customWidth="1"/>
    <col min="7" max="7" width="12" bestFit="1" customWidth="1"/>
  </cols>
  <sheetData>
    <row r="1" spans="1:3" ht="16" x14ac:dyDescent="0.2">
      <c r="A1" s="7" t="s">
        <v>76</v>
      </c>
      <c r="B1" s="7"/>
    </row>
    <row r="3" spans="1:3" x14ac:dyDescent="0.15">
      <c r="A3" s="6" t="s">
        <v>30</v>
      </c>
      <c r="B3" s="6">
        <v>2004</v>
      </c>
      <c r="C3" s="6" t="s">
        <v>24</v>
      </c>
    </row>
    <row r="4" spans="1:3" x14ac:dyDescent="0.15">
      <c r="A4" s="6" t="s">
        <v>21</v>
      </c>
      <c r="B4" s="2"/>
      <c r="C4" s="6">
        <f t="shared" ref="C4:C35" si="0">SUM(B4:B4)</f>
        <v>0</v>
      </c>
    </row>
    <row r="5" spans="1:3" x14ac:dyDescent="0.15">
      <c r="A5" s="6" t="s">
        <v>53</v>
      </c>
      <c r="B5" s="2"/>
      <c r="C5" s="6">
        <f t="shared" si="0"/>
        <v>0</v>
      </c>
    </row>
    <row r="6" spans="1:3" x14ac:dyDescent="0.15">
      <c r="A6" s="6" t="s">
        <v>15</v>
      </c>
      <c r="B6" s="2"/>
      <c r="C6" s="6">
        <f t="shared" si="0"/>
        <v>0</v>
      </c>
    </row>
    <row r="7" spans="1:3" x14ac:dyDescent="0.15">
      <c r="A7" s="6" t="s">
        <v>18</v>
      </c>
      <c r="B7" s="2"/>
      <c r="C7" s="6">
        <f t="shared" si="0"/>
        <v>0</v>
      </c>
    </row>
    <row r="8" spans="1:3" x14ac:dyDescent="0.15">
      <c r="A8" s="6" t="s">
        <v>8</v>
      </c>
      <c r="B8" s="2"/>
      <c r="C8" s="6">
        <f t="shared" si="0"/>
        <v>0</v>
      </c>
    </row>
    <row r="9" spans="1:3" x14ac:dyDescent="0.15">
      <c r="A9" s="6" t="s">
        <v>58</v>
      </c>
      <c r="B9" s="2"/>
      <c r="C9" s="6">
        <f t="shared" si="0"/>
        <v>0</v>
      </c>
    </row>
    <row r="10" spans="1:3" x14ac:dyDescent="0.15">
      <c r="A10" s="6" t="s">
        <v>9</v>
      </c>
      <c r="B10" s="2"/>
      <c r="C10" s="6">
        <f t="shared" si="0"/>
        <v>0</v>
      </c>
    </row>
    <row r="11" spans="1:3" x14ac:dyDescent="0.15">
      <c r="A11" s="6" t="s">
        <v>43</v>
      </c>
      <c r="B11" s="2"/>
      <c r="C11" s="6">
        <f t="shared" si="0"/>
        <v>0</v>
      </c>
    </row>
    <row r="12" spans="1:3" x14ac:dyDescent="0.15">
      <c r="A12" s="6" t="s">
        <v>38</v>
      </c>
      <c r="B12" s="2"/>
      <c r="C12" s="6">
        <f t="shared" si="0"/>
        <v>0</v>
      </c>
    </row>
    <row r="13" spans="1:3" x14ac:dyDescent="0.15">
      <c r="A13" s="6" t="s">
        <v>2</v>
      </c>
      <c r="B13" s="2"/>
      <c r="C13" s="6">
        <f t="shared" si="0"/>
        <v>0</v>
      </c>
    </row>
    <row r="14" spans="1:3" x14ac:dyDescent="0.15">
      <c r="A14" s="6" t="s">
        <v>7</v>
      </c>
      <c r="B14" s="2"/>
      <c r="C14" s="6">
        <f t="shared" si="0"/>
        <v>0</v>
      </c>
    </row>
    <row r="15" spans="1:3" x14ac:dyDescent="0.15">
      <c r="A15" s="6" t="s">
        <v>22</v>
      </c>
      <c r="B15" s="2"/>
      <c r="C15" s="6">
        <f t="shared" si="0"/>
        <v>0</v>
      </c>
    </row>
    <row r="16" spans="1:3" x14ac:dyDescent="0.15">
      <c r="A16" s="6" t="s">
        <v>44</v>
      </c>
      <c r="B16" s="2"/>
      <c r="C16" s="6">
        <f t="shared" si="0"/>
        <v>0</v>
      </c>
    </row>
    <row r="17" spans="1:3" x14ac:dyDescent="0.15">
      <c r="A17" s="6" t="s">
        <v>25</v>
      </c>
      <c r="B17" s="2"/>
      <c r="C17" s="6">
        <f t="shared" si="0"/>
        <v>0</v>
      </c>
    </row>
    <row r="18" spans="1:3" x14ac:dyDescent="0.15">
      <c r="A18" s="6" t="s">
        <v>26</v>
      </c>
      <c r="B18" s="2"/>
      <c r="C18" s="6">
        <f t="shared" si="0"/>
        <v>0</v>
      </c>
    </row>
    <row r="19" spans="1:3" x14ac:dyDescent="0.15">
      <c r="A19" s="6" t="s">
        <v>27</v>
      </c>
      <c r="B19" s="2"/>
      <c r="C19" s="6">
        <f t="shared" si="0"/>
        <v>0</v>
      </c>
    </row>
    <row r="20" spans="1:3" x14ac:dyDescent="0.15">
      <c r="A20" s="6" t="s">
        <v>28</v>
      </c>
      <c r="B20" s="2"/>
      <c r="C20" s="6">
        <f t="shared" si="0"/>
        <v>0</v>
      </c>
    </row>
    <row r="21" spans="1:3" x14ac:dyDescent="0.15">
      <c r="A21" s="6" t="s">
        <v>11</v>
      </c>
      <c r="B21" s="2"/>
      <c r="C21" s="6">
        <f t="shared" si="0"/>
        <v>0</v>
      </c>
    </row>
    <row r="22" spans="1:3" x14ac:dyDescent="0.15">
      <c r="A22" s="6" t="s">
        <v>16</v>
      </c>
      <c r="B22" s="2"/>
      <c r="C22" s="6">
        <f t="shared" si="0"/>
        <v>0</v>
      </c>
    </row>
    <row r="23" spans="1:3" x14ac:dyDescent="0.15">
      <c r="A23" s="6" t="s">
        <v>29</v>
      </c>
      <c r="B23" s="2"/>
      <c r="C23" s="6">
        <f t="shared" si="0"/>
        <v>0</v>
      </c>
    </row>
    <row r="24" spans="1:3" x14ac:dyDescent="0.15">
      <c r="A24" s="6" t="s">
        <v>17</v>
      </c>
      <c r="B24" s="2"/>
      <c r="C24" s="6">
        <f t="shared" si="0"/>
        <v>0</v>
      </c>
    </row>
    <row r="25" spans="1:3" x14ac:dyDescent="0.15">
      <c r="A25" s="6" t="s">
        <v>10</v>
      </c>
      <c r="B25" s="2"/>
      <c r="C25" s="6">
        <f t="shared" si="0"/>
        <v>0</v>
      </c>
    </row>
    <row r="26" spans="1:3" x14ac:dyDescent="0.15">
      <c r="A26" s="6" t="s">
        <v>4</v>
      </c>
      <c r="B26" s="2"/>
      <c r="C26" s="6">
        <f t="shared" si="0"/>
        <v>0</v>
      </c>
    </row>
    <row r="27" spans="1:3" x14ac:dyDescent="0.15">
      <c r="A27" s="6" t="s">
        <v>55</v>
      </c>
      <c r="B27" s="2"/>
      <c r="C27" s="6">
        <f t="shared" si="0"/>
        <v>0</v>
      </c>
    </row>
    <row r="28" spans="1:3" x14ac:dyDescent="0.15">
      <c r="A28" s="6" t="s">
        <v>12</v>
      </c>
      <c r="B28" s="2"/>
      <c r="C28" s="6">
        <f t="shared" si="0"/>
        <v>0</v>
      </c>
    </row>
    <row r="29" spans="1:3" x14ac:dyDescent="0.15">
      <c r="A29" s="6" t="s">
        <v>57</v>
      </c>
      <c r="B29" s="2"/>
      <c r="C29" s="6">
        <f t="shared" si="0"/>
        <v>0</v>
      </c>
    </row>
    <row r="30" spans="1:3" x14ac:dyDescent="0.15">
      <c r="A30" s="6" t="s">
        <v>14</v>
      </c>
      <c r="B30" s="2"/>
      <c r="C30" s="6">
        <f t="shared" si="0"/>
        <v>0</v>
      </c>
    </row>
    <row r="31" spans="1:3" x14ac:dyDescent="0.15">
      <c r="A31" s="6" t="s">
        <v>54</v>
      </c>
      <c r="B31" s="2"/>
      <c r="C31" s="6">
        <f t="shared" si="0"/>
        <v>0</v>
      </c>
    </row>
    <row r="32" spans="1:3" x14ac:dyDescent="0.15">
      <c r="A32" s="6" t="s">
        <v>5</v>
      </c>
      <c r="B32" s="2"/>
      <c r="C32" s="6">
        <f t="shared" si="0"/>
        <v>0</v>
      </c>
    </row>
    <row r="33" spans="1:3" x14ac:dyDescent="0.15">
      <c r="A33" s="6" t="s">
        <v>13</v>
      </c>
      <c r="B33" s="2"/>
      <c r="C33" s="6">
        <f t="shared" si="0"/>
        <v>0</v>
      </c>
    </row>
    <row r="34" spans="1:3" x14ac:dyDescent="0.15">
      <c r="A34" s="6" t="s">
        <v>32</v>
      </c>
      <c r="B34" s="2"/>
      <c r="C34" s="6">
        <f t="shared" si="0"/>
        <v>0</v>
      </c>
    </row>
    <row r="35" spans="1:3" x14ac:dyDescent="0.15">
      <c r="A35" s="6" t="s">
        <v>31</v>
      </c>
      <c r="B35" s="2"/>
      <c r="C35" s="6">
        <f t="shared" si="0"/>
        <v>0</v>
      </c>
    </row>
    <row r="36" spans="1:3" x14ac:dyDescent="0.15">
      <c r="A36" s="6" t="s">
        <v>19</v>
      </c>
      <c r="B36" s="2"/>
      <c r="C36" s="6">
        <f t="shared" ref="C36:C67" si="1">SUM(B36:B36)</f>
        <v>0</v>
      </c>
    </row>
    <row r="37" spans="1:3" x14ac:dyDescent="0.15">
      <c r="A37" s="6" t="s">
        <v>0</v>
      </c>
      <c r="B37" s="2"/>
      <c r="C37" s="6">
        <f t="shared" si="1"/>
        <v>0</v>
      </c>
    </row>
    <row r="38" spans="1:3" x14ac:dyDescent="0.15">
      <c r="A38" s="6" t="s">
        <v>33</v>
      </c>
      <c r="B38" s="2"/>
      <c r="C38" s="6">
        <f t="shared" si="1"/>
        <v>0</v>
      </c>
    </row>
    <row r="39" spans="1:3" x14ac:dyDescent="0.15">
      <c r="A39" s="6" t="s">
        <v>20</v>
      </c>
      <c r="B39" s="2"/>
      <c r="C39" s="6">
        <f t="shared" si="1"/>
        <v>0</v>
      </c>
    </row>
    <row r="40" spans="1:3" x14ac:dyDescent="0.15">
      <c r="A40" s="6" t="s">
        <v>34</v>
      </c>
      <c r="B40" s="2"/>
      <c r="C40" s="6">
        <f t="shared" si="1"/>
        <v>0</v>
      </c>
    </row>
    <row r="41" spans="1:3" x14ac:dyDescent="0.15">
      <c r="A41" s="6" t="s">
        <v>56</v>
      </c>
      <c r="B41" s="2"/>
      <c r="C41" s="6">
        <f t="shared" si="1"/>
        <v>0</v>
      </c>
    </row>
    <row r="42" spans="1:3" x14ac:dyDescent="0.15">
      <c r="A42" s="6" t="s">
        <v>6</v>
      </c>
      <c r="B42" s="2"/>
      <c r="C42" s="6">
        <f t="shared" si="1"/>
        <v>0</v>
      </c>
    </row>
    <row r="43" spans="1:3" x14ac:dyDescent="0.15">
      <c r="A43" s="6" t="s">
        <v>3</v>
      </c>
      <c r="B43" s="2"/>
      <c r="C43" s="6">
        <f t="shared" si="1"/>
        <v>0</v>
      </c>
    </row>
    <row r="44" spans="1:3" x14ac:dyDescent="0.15">
      <c r="A44" s="6" t="s">
        <v>35</v>
      </c>
      <c r="B44" s="2"/>
      <c r="C44" s="6">
        <f t="shared" si="1"/>
        <v>0</v>
      </c>
    </row>
    <row r="45" spans="1:3" x14ac:dyDescent="0.15">
      <c r="A45" s="6" t="s">
        <v>1</v>
      </c>
      <c r="B45" s="2">
        <v>2</v>
      </c>
      <c r="C45" s="6">
        <f t="shared" si="1"/>
        <v>2</v>
      </c>
    </row>
    <row r="46" spans="1:3" x14ac:dyDescent="0.15">
      <c r="A46" s="6" t="s">
        <v>36</v>
      </c>
      <c r="B46" s="2"/>
      <c r="C46" s="6">
        <f t="shared" si="1"/>
        <v>0</v>
      </c>
    </row>
    <row r="47" spans="1:3" x14ac:dyDescent="0.15">
      <c r="A47" s="6" t="s">
        <v>37</v>
      </c>
      <c r="B47" s="2"/>
      <c r="C47" s="6">
        <f t="shared" si="1"/>
        <v>0</v>
      </c>
    </row>
    <row r="48" spans="1:3" x14ac:dyDescent="0.15">
      <c r="A48" s="6" t="s">
        <v>39</v>
      </c>
      <c r="B48" s="2"/>
      <c r="C48" s="6">
        <f t="shared" si="1"/>
        <v>0</v>
      </c>
    </row>
    <row r="49" spans="1:7" x14ac:dyDescent="0.15">
      <c r="A49" s="6" t="s">
        <v>40</v>
      </c>
      <c r="B49" s="2"/>
      <c r="C49" s="6">
        <f t="shared" si="1"/>
        <v>0</v>
      </c>
    </row>
    <row r="50" spans="1:7" x14ac:dyDescent="0.15">
      <c r="A50" s="6" t="s">
        <v>41</v>
      </c>
      <c r="B50" s="2"/>
      <c r="C50" s="6">
        <f t="shared" si="1"/>
        <v>0</v>
      </c>
    </row>
    <row r="51" spans="1:7" x14ac:dyDescent="0.15">
      <c r="A51" s="6" t="s">
        <v>42</v>
      </c>
      <c r="B51" s="2"/>
      <c r="C51" s="6">
        <f t="shared" si="1"/>
        <v>0</v>
      </c>
    </row>
    <row r="52" spans="1:7" x14ac:dyDescent="0.15">
      <c r="A52" s="6" t="s">
        <v>67</v>
      </c>
      <c r="B52" s="2"/>
      <c r="C52" s="6">
        <f t="shared" si="1"/>
        <v>0</v>
      </c>
    </row>
    <row r="53" spans="1:7" x14ac:dyDescent="0.15">
      <c r="A53" s="6" t="s">
        <v>23</v>
      </c>
      <c r="B53" s="6">
        <f t="shared" ref="B53" si="2">SUM(B4:B52)</f>
        <v>2</v>
      </c>
      <c r="C53" s="4">
        <f>SUM(B53)</f>
        <v>2</v>
      </c>
      <c r="D53" s="5" t="s">
        <v>88</v>
      </c>
    </row>
    <row r="54" spans="1:7" x14ac:dyDescent="0.15">
      <c r="E54" s="1"/>
      <c r="F54" s="8"/>
    </row>
    <row r="55" spans="1:7" x14ac:dyDescent="0.15">
      <c r="A55" s="5" t="s">
        <v>45</v>
      </c>
      <c r="E55" s="1"/>
      <c r="F55" s="8"/>
    </row>
    <row r="56" spans="1:7" x14ac:dyDescent="0.15">
      <c r="A56" s="6" t="s">
        <v>46</v>
      </c>
      <c r="B56" s="3">
        <f t="shared" ref="B56" si="3">B4+B9+B12+B18+B30+B33+B42+B47+B51</f>
        <v>0</v>
      </c>
      <c r="C56" s="6">
        <f t="shared" ref="C56:C63" si="4">SUM(B56:B56)</f>
        <v>0</v>
      </c>
      <c r="E56" s="1"/>
      <c r="F56" s="8"/>
    </row>
    <row r="57" spans="1:7" x14ac:dyDescent="0.15">
      <c r="A57" s="6" t="s">
        <v>47</v>
      </c>
      <c r="B57" s="3">
        <f t="shared" ref="B57" si="5">B14+B35+B41+B46+B50</f>
        <v>0</v>
      </c>
      <c r="C57" s="6">
        <f t="shared" si="4"/>
        <v>0</v>
      </c>
      <c r="E57" s="1" t="s">
        <v>61</v>
      </c>
      <c r="F57" s="8">
        <f>AVERAGE(B53:B53)</f>
        <v>2</v>
      </c>
    </row>
    <row r="58" spans="1:7" x14ac:dyDescent="0.15">
      <c r="A58" s="6" t="s">
        <v>22</v>
      </c>
      <c r="B58" s="3">
        <f t="shared" ref="B58" si="6">B15</f>
        <v>0</v>
      </c>
      <c r="C58" s="6">
        <f t="shared" si="4"/>
        <v>0</v>
      </c>
      <c r="E58" s="1"/>
    </row>
    <row r="59" spans="1:7" x14ac:dyDescent="0.15">
      <c r="A59" s="6" t="s">
        <v>48</v>
      </c>
      <c r="B59" s="3">
        <f t="shared" ref="B59" si="7">B16+B26+B27+B32+B37+B40+B48</f>
        <v>0</v>
      </c>
      <c r="C59" s="6">
        <f t="shared" si="4"/>
        <v>0</v>
      </c>
      <c r="E59" s="1" t="s">
        <v>73</v>
      </c>
      <c r="F59">
        <f>MAX(B53:B53)</f>
        <v>2</v>
      </c>
      <c r="G59">
        <f>INDEX($A$3:$B$53,1,MATCH(F59,$A$53:$B$53,0))</f>
        <v>2004</v>
      </c>
    </row>
    <row r="60" spans="1:7" x14ac:dyDescent="0.15">
      <c r="A60" s="6" t="s">
        <v>49</v>
      </c>
      <c r="B60" s="3">
        <f t="shared" ref="B60" si="8">B7+B13+B17+B22+B39+B43+B45+B23</f>
        <v>2</v>
      </c>
      <c r="C60" s="6">
        <f t="shared" si="4"/>
        <v>2</v>
      </c>
      <c r="E60" s="1" t="s">
        <v>74</v>
      </c>
      <c r="F60">
        <f>MIN(B53:B53)</f>
        <v>2</v>
      </c>
      <c r="G60">
        <f>INDEX($A$3:$B$53,1,MATCH(F60,$A$53:$B$53,0))</f>
        <v>2004</v>
      </c>
    </row>
    <row r="61" spans="1:7" x14ac:dyDescent="0.15">
      <c r="A61" s="6" t="s">
        <v>50</v>
      </c>
      <c r="B61" s="3">
        <f t="shared" ref="B61" si="9">B10+B21+B25+B29+B31+B34+B36+B38</f>
        <v>0</v>
      </c>
      <c r="C61" s="6">
        <f t="shared" si="4"/>
        <v>0</v>
      </c>
    </row>
    <row r="62" spans="1:7" x14ac:dyDescent="0.15">
      <c r="A62" s="6" t="s">
        <v>51</v>
      </c>
      <c r="B62" s="3">
        <f t="shared" ref="B62" si="10">B8+B20+B24+B44</f>
        <v>0</v>
      </c>
      <c r="C62" s="6">
        <f t="shared" si="4"/>
        <v>0</v>
      </c>
    </row>
    <row r="63" spans="1:7" x14ac:dyDescent="0.15">
      <c r="A63" s="6" t="s">
        <v>52</v>
      </c>
      <c r="B63" s="3">
        <f t="shared" ref="B63" si="11">B5+B6+B11+B19+B28+B49</f>
        <v>0</v>
      </c>
      <c r="C63" s="6">
        <f t="shared" si="4"/>
        <v>0</v>
      </c>
    </row>
    <row r="64" spans="1:7" x14ac:dyDescent="0.15">
      <c r="A64" s="5"/>
    </row>
    <row r="65" spans="1:2" x14ac:dyDescent="0.15">
      <c r="A65" s="1"/>
    </row>
    <row r="66" spans="1:2" x14ac:dyDescent="0.15">
      <c r="A66" s="1"/>
    </row>
    <row r="67" spans="1:2" x14ac:dyDescent="0.15">
      <c r="A67" s="1"/>
    </row>
    <row r="68" spans="1:2" x14ac:dyDescent="0.15">
      <c r="A68" s="1"/>
    </row>
    <row r="69" spans="1:2" x14ac:dyDescent="0.15">
      <c r="A69" s="1"/>
      <c r="B69" s="1"/>
    </row>
    <row r="70" spans="1:2" x14ac:dyDescent="0.15">
      <c r="A70" s="1"/>
      <c r="B70" s="1"/>
    </row>
    <row r="71" spans="1:2" x14ac:dyDescent="0.15">
      <c r="A71" s="1"/>
    </row>
  </sheetData>
  <conditionalFormatting sqref="A3:C63">
    <cfRule type="expression" dxfId="6" priority="1" stopIfTrue="1">
      <formula>MOD(ROW(),2)=0</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8F86D-8643-0540-96A4-4AD5119088E4}">
  <dimension ref="A1:J71"/>
  <sheetViews>
    <sheetView workbookViewId="0">
      <selection activeCell="F54" sqref="F54"/>
    </sheetView>
  </sheetViews>
  <sheetFormatPr baseColWidth="10" defaultRowHeight="13" x14ac:dyDescent="0.15"/>
  <cols>
    <col min="1" max="1" width="22.1640625" customWidth="1"/>
    <col min="2" max="5" width="6" bestFit="1" customWidth="1"/>
    <col min="6" max="6" width="21.83203125" bestFit="1" customWidth="1"/>
    <col min="8" max="8" width="20.5" bestFit="1" customWidth="1"/>
    <col min="9" max="9" width="3.1640625" bestFit="1" customWidth="1"/>
    <col min="10" max="10" width="12" bestFit="1" customWidth="1"/>
  </cols>
  <sheetData>
    <row r="1" spans="1:6" ht="16" x14ac:dyDescent="0.2">
      <c r="A1" s="7" t="s">
        <v>64</v>
      </c>
      <c r="D1" s="7"/>
      <c r="E1" s="7"/>
    </row>
    <row r="3" spans="1:6" x14ac:dyDescent="0.15">
      <c r="A3" s="6" t="s">
        <v>30</v>
      </c>
      <c r="B3" s="6">
        <v>2004</v>
      </c>
      <c r="C3" s="6">
        <v>2005</v>
      </c>
      <c r="D3" s="6">
        <v>2006</v>
      </c>
      <c r="E3" s="6">
        <v>2008</v>
      </c>
      <c r="F3" s="6" t="s">
        <v>24</v>
      </c>
    </row>
    <row r="4" spans="1:6" x14ac:dyDescent="0.15">
      <c r="A4" s="6" t="s">
        <v>21</v>
      </c>
      <c r="B4" s="3">
        <v>1</v>
      </c>
      <c r="C4" s="3"/>
      <c r="D4" s="3">
        <v>1</v>
      </c>
      <c r="E4" s="3"/>
      <c r="F4" s="6">
        <f t="shared" ref="F4:F35" si="0">SUM(B4:E4)</f>
        <v>2</v>
      </c>
    </row>
    <row r="5" spans="1:6" x14ac:dyDescent="0.15">
      <c r="A5" s="6" t="s">
        <v>53</v>
      </c>
      <c r="B5" s="3"/>
      <c r="C5" s="3"/>
      <c r="D5" s="2"/>
      <c r="E5" s="2"/>
      <c r="F5" s="6">
        <f t="shared" si="0"/>
        <v>0</v>
      </c>
    </row>
    <row r="6" spans="1:6" x14ac:dyDescent="0.15">
      <c r="A6" s="6" t="s">
        <v>15</v>
      </c>
      <c r="B6" s="3"/>
      <c r="C6" s="3"/>
      <c r="D6" s="3"/>
      <c r="E6" s="3"/>
      <c r="F6" s="6">
        <f t="shared" si="0"/>
        <v>0</v>
      </c>
    </row>
    <row r="7" spans="1:6" x14ac:dyDescent="0.15">
      <c r="A7" s="6" t="s">
        <v>18</v>
      </c>
      <c r="B7" s="3"/>
      <c r="C7" s="3"/>
      <c r="D7" s="3"/>
      <c r="E7" s="3"/>
      <c r="F7" s="6">
        <f t="shared" si="0"/>
        <v>0</v>
      </c>
    </row>
    <row r="8" spans="1:6" x14ac:dyDescent="0.15">
      <c r="A8" s="6" t="s">
        <v>8</v>
      </c>
      <c r="B8" s="3"/>
      <c r="C8" s="3"/>
      <c r="D8" s="3"/>
      <c r="E8" s="3"/>
      <c r="F8" s="6">
        <f t="shared" si="0"/>
        <v>0</v>
      </c>
    </row>
    <row r="9" spans="1:6" x14ac:dyDescent="0.15">
      <c r="A9" s="6" t="s">
        <v>58</v>
      </c>
      <c r="B9" s="3"/>
      <c r="C9" s="3"/>
      <c r="D9" s="3"/>
      <c r="E9" s="3"/>
      <c r="F9" s="6">
        <f t="shared" si="0"/>
        <v>0</v>
      </c>
    </row>
    <row r="10" spans="1:6" x14ac:dyDescent="0.15">
      <c r="A10" s="6" t="s">
        <v>9</v>
      </c>
      <c r="B10" s="3">
        <v>1</v>
      </c>
      <c r="C10" s="3"/>
      <c r="D10" s="3">
        <v>1</v>
      </c>
      <c r="E10" s="3"/>
      <c r="F10" s="6">
        <f t="shared" si="0"/>
        <v>2</v>
      </c>
    </row>
    <row r="11" spans="1:6" x14ac:dyDescent="0.15">
      <c r="A11" s="6" t="s">
        <v>43</v>
      </c>
      <c r="B11" s="3"/>
      <c r="C11" s="3"/>
      <c r="D11" s="3">
        <v>1</v>
      </c>
      <c r="E11" s="3"/>
      <c r="F11" s="6">
        <f t="shared" si="0"/>
        <v>1</v>
      </c>
    </row>
    <row r="12" spans="1:6" x14ac:dyDescent="0.15">
      <c r="A12" s="6" t="s">
        <v>38</v>
      </c>
      <c r="B12" s="3"/>
      <c r="C12" s="3"/>
      <c r="D12" s="3"/>
      <c r="E12" s="3"/>
      <c r="F12" s="6">
        <f t="shared" si="0"/>
        <v>0</v>
      </c>
    </row>
    <row r="13" spans="1:6" x14ac:dyDescent="0.15">
      <c r="A13" s="6" t="s">
        <v>2</v>
      </c>
      <c r="B13" s="3">
        <v>1</v>
      </c>
      <c r="C13" s="3"/>
      <c r="D13" s="3">
        <v>1</v>
      </c>
      <c r="E13" s="3"/>
      <c r="F13" s="6">
        <f t="shared" si="0"/>
        <v>2</v>
      </c>
    </row>
    <row r="14" spans="1:6" x14ac:dyDescent="0.15">
      <c r="A14" s="6" t="s">
        <v>7</v>
      </c>
      <c r="B14" s="3">
        <v>1</v>
      </c>
      <c r="C14" s="3"/>
      <c r="D14" s="3">
        <v>1</v>
      </c>
      <c r="E14" s="3"/>
      <c r="F14" s="6">
        <f t="shared" si="0"/>
        <v>2</v>
      </c>
    </row>
    <row r="15" spans="1:6" x14ac:dyDescent="0.15">
      <c r="A15" s="6" t="s">
        <v>22</v>
      </c>
      <c r="B15" s="3"/>
      <c r="C15" s="3"/>
      <c r="D15" s="3">
        <v>1</v>
      </c>
      <c r="E15" s="3"/>
      <c r="F15" s="6">
        <f t="shared" si="0"/>
        <v>1</v>
      </c>
    </row>
    <row r="16" spans="1:6" x14ac:dyDescent="0.15">
      <c r="A16" s="6" t="s">
        <v>44</v>
      </c>
      <c r="B16" s="3"/>
      <c r="C16" s="3"/>
      <c r="D16" s="3">
        <v>1</v>
      </c>
      <c r="E16" s="3"/>
      <c r="F16" s="6">
        <f t="shared" si="0"/>
        <v>1</v>
      </c>
    </row>
    <row r="17" spans="1:6" x14ac:dyDescent="0.15">
      <c r="A17" s="6" t="s">
        <v>25</v>
      </c>
      <c r="B17" s="3"/>
      <c r="C17" s="3"/>
      <c r="D17" s="3">
        <v>1</v>
      </c>
      <c r="E17" s="3"/>
      <c r="F17" s="6">
        <f t="shared" si="0"/>
        <v>1</v>
      </c>
    </row>
    <row r="18" spans="1:6" x14ac:dyDescent="0.15">
      <c r="A18" s="6" t="s">
        <v>26</v>
      </c>
      <c r="B18" s="3">
        <v>1</v>
      </c>
      <c r="C18" s="3"/>
      <c r="D18" s="3"/>
      <c r="E18" s="3"/>
      <c r="F18" s="6">
        <f t="shared" si="0"/>
        <v>1</v>
      </c>
    </row>
    <row r="19" spans="1:6" x14ac:dyDescent="0.15">
      <c r="A19" s="6" t="s">
        <v>27</v>
      </c>
      <c r="B19" s="3"/>
      <c r="C19" s="3"/>
      <c r="D19" s="3"/>
      <c r="E19" s="3"/>
      <c r="F19" s="6">
        <f t="shared" si="0"/>
        <v>0</v>
      </c>
    </row>
    <row r="20" spans="1:6" x14ac:dyDescent="0.15">
      <c r="A20" s="6" t="s">
        <v>28</v>
      </c>
      <c r="B20" s="3"/>
      <c r="C20" s="3"/>
      <c r="D20" s="3">
        <v>1</v>
      </c>
      <c r="E20" s="3"/>
      <c r="F20" s="6">
        <f t="shared" si="0"/>
        <v>1</v>
      </c>
    </row>
    <row r="21" spans="1:6" x14ac:dyDescent="0.15">
      <c r="A21" s="6" t="s">
        <v>11</v>
      </c>
      <c r="B21" s="3"/>
      <c r="C21" s="3"/>
      <c r="D21" s="3">
        <v>1</v>
      </c>
      <c r="E21" s="3"/>
      <c r="F21" s="6">
        <f t="shared" si="0"/>
        <v>1</v>
      </c>
    </row>
    <row r="22" spans="1:6" x14ac:dyDescent="0.15">
      <c r="A22" s="6" t="s">
        <v>16</v>
      </c>
      <c r="B22" s="3">
        <v>2</v>
      </c>
      <c r="C22" s="3">
        <v>1</v>
      </c>
      <c r="D22" s="3"/>
      <c r="E22" s="3">
        <v>1</v>
      </c>
      <c r="F22" s="6">
        <f t="shared" si="0"/>
        <v>4</v>
      </c>
    </row>
    <row r="23" spans="1:6" x14ac:dyDescent="0.15">
      <c r="A23" s="6" t="s">
        <v>29</v>
      </c>
      <c r="B23" s="3"/>
      <c r="C23" s="3"/>
      <c r="D23" s="3">
        <v>1</v>
      </c>
      <c r="E23" s="3"/>
      <c r="F23" s="6">
        <f t="shared" si="0"/>
        <v>1</v>
      </c>
    </row>
    <row r="24" spans="1:6" x14ac:dyDescent="0.15">
      <c r="A24" s="6" t="s">
        <v>17</v>
      </c>
      <c r="B24" s="3"/>
      <c r="C24" s="3"/>
      <c r="D24" s="3"/>
      <c r="E24" s="3"/>
      <c r="F24" s="6">
        <f t="shared" si="0"/>
        <v>0</v>
      </c>
    </row>
    <row r="25" spans="1:6" x14ac:dyDescent="0.15">
      <c r="A25" s="6" t="s">
        <v>10</v>
      </c>
      <c r="B25" s="3">
        <v>1</v>
      </c>
      <c r="C25" s="3"/>
      <c r="D25" s="3"/>
      <c r="E25" s="3"/>
      <c r="F25" s="6">
        <f t="shared" si="0"/>
        <v>1</v>
      </c>
    </row>
    <row r="26" spans="1:6" x14ac:dyDescent="0.15">
      <c r="A26" s="6" t="s">
        <v>4</v>
      </c>
      <c r="B26" s="3"/>
      <c r="C26" s="3"/>
      <c r="D26" s="3"/>
      <c r="E26" s="3"/>
      <c r="F26" s="6">
        <f t="shared" si="0"/>
        <v>0</v>
      </c>
    </row>
    <row r="27" spans="1:6" x14ac:dyDescent="0.15">
      <c r="A27" s="6" t="s">
        <v>55</v>
      </c>
      <c r="B27" s="3"/>
      <c r="C27" s="3"/>
      <c r="D27" s="3"/>
      <c r="E27" s="3"/>
      <c r="F27" s="6">
        <f t="shared" si="0"/>
        <v>0</v>
      </c>
    </row>
    <row r="28" spans="1:6" x14ac:dyDescent="0.15">
      <c r="A28" s="6" t="s">
        <v>12</v>
      </c>
      <c r="B28" s="3">
        <v>1</v>
      </c>
      <c r="C28" s="3"/>
      <c r="D28" s="3">
        <v>1</v>
      </c>
      <c r="E28" s="3"/>
      <c r="F28" s="6">
        <f t="shared" si="0"/>
        <v>2</v>
      </c>
    </row>
    <row r="29" spans="1:6" x14ac:dyDescent="0.15">
      <c r="A29" s="6" t="s">
        <v>57</v>
      </c>
      <c r="B29" s="3"/>
      <c r="C29" s="3"/>
      <c r="D29" s="3"/>
      <c r="E29" s="3"/>
      <c r="F29" s="6">
        <f t="shared" si="0"/>
        <v>0</v>
      </c>
    </row>
    <row r="30" spans="1:6" x14ac:dyDescent="0.15">
      <c r="A30" s="6" t="s">
        <v>14</v>
      </c>
      <c r="B30" s="3"/>
      <c r="C30" s="3"/>
      <c r="D30" s="3"/>
      <c r="E30" s="3"/>
      <c r="F30" s="6">
        <f t="shared" si="0"/>
        <v>0</v>
      </c>
    </row>
    <row r="31" spans="1:6" x14ac:dyDescent="0.15">
      <c r="A31" s="6" t="s">
        <v>54</v>
      </c>
      <c r="B31" s="3"/>
      <c r="C31" s="3"/>
      <c r="D31" s="3"/>
      <c r="E31" s="3"/>
      <c r="F31" s="6">
        <f t="shared" si="0"/>
        <v>0</v>
      </c>
    </row>
    <row r="32" spans="1:6" x14ac:dyDescent="0.15">
      <c r="A32" s="6" t="s">
        <v>5</v>
      </c>
      <c r="B32" s="3"/>
      <c r="C32" s="3"/>
      <c r="D32" s="3"/>
      <c r="E32" s="3"/>
      <c r="F32" s="6">
        <f t="shared" si="0"/>
        <v>0</v>
      </c>
    </row>
    <row r="33" spans="1:6" x14ac:dyDescent="0.15">
      <c r="A33" s="6" t="s">
        <v>13</v>
      </c>
      <c r="B33" s="3"/>
      <c r="C33" s="3"/>
      <c r="D33" s="3">
        <v>1</v>
      </c>
      <c r="E33" s="3"/>
      <c r="F33" s="6">
        <f t="shared" si="0"/>
        <v>1</v>
      </c>
    </row>
    <row r="34" spans="1:6" x14ac:dyDescent="0.15">
      <c r="A34" s="6" t="s">
        <v>32</v>
      </c>
      <c r="B34" s="3"/>
      <c r="C34" s="3"/>
      <c r="D34" s="3"/>
      <c r="E34" s="3"/>
      <c r="F34" s="6">
        <f t="shared" si="0"/>
        <v>0</v>
      </c>
    </row>
    <row r="35" spans="1:6" x14ac:dyDescent="0.15">
      <c r="A35" s="6" t="s">
        <v>31</v>
      </c>
      <c r="B35" s="3"/>
      <c r="C35" s="3"/>
      <c r="D35" s="3"/>
      <c r="E35" s="3"/>
      <c r="F35" s="6">
        <f t="shared" si="0"/>
        <v>0</v>
      </c>
    </row>
    <row r="36" spans="1:6" x14ac:dyDescent="0.15">
      <c r="A36" s="6" t="s">
        <v>19</v>
      </c>
      <c r="B36" s="3"/>
      <c r="C36" s="3"/>
      <c r="D36" s="3">
        <v>1</v>
      </c>
      <c r="E36" s="3"/>
      <c r="F36" s="6">
        <f t="shared" ref="F36:F67" si="1">SUM(B36:E36)</f>
        <v>1</v>
      </c>
    </row>
    <row r="37" spans="1:6" x14ac:dyDescent="0.15">
      <c r="A37" s="6" t="s">
        <v>0</v>
      </c>
      <c r="B37" s="3">
        <v>2</v>
      </c>
      <c r="C37" s="3"/>
      <c r="D37" s="3">
        <v>1</v>
      </c>
      <c r="E37" s="3"/>
      <c r="F37" s="6">
        <f t="shared" si="1"/>
        <v>3</v>
      </c>
    </row>
    <row r="38" spans="1:6" x14ac:dyDescent="0.15">
      <c r="A38" s="6" t="s">
        <v>33</v>
      </c>
      <c r="B38" s="3"/>
      <c r="C38" s="3"/>
      <c r="D38" s="3"/>
      <c r="E38" s="3"/>
      <c r="F38" s="6">
        <f t="shared" si="1"/>
        <v>0</v>
      </c>
    </row>
    <row r="39" spans="1:6" x14ac:dyDescent="0.15">
      <c r="A39" s="6" t="s">
        <v>20</v>
      </c>
      <c r="B39" s="3"/>
      <c r="C39" s="3"/>
      <c r="D39" s="3">
        <v>1</v>
      </c>
      <c r="E39" s="3"/>
      <c r="F39" s="6">
        <f t="shared" si="1"/>
        <v>1</v>
      </c>
    </row>
    <row r="40" spans="1:6" x14ac:dyDescent="0.15">
      <c r="A40" s="6" t="s">
        <v>34</v>
      </c>
      <c r="B40" s="3"/>
      <c r="C40" s="3"/>
      <c r="D40" s="3"/>
      <c r="E40" s="3"/>
      <c r="F40" s="6">
        <f t="shared" si="1"/>
        <v>0</v>
      </c>
    </row>
    <row r="41" spans="1:6" x14ac:dyDescent="0.15">
      <c r="A41" s="6" t="s">
        <v>56</v>
      </c>
      <c r="B41" s="3"/>
      <c r="C41" s="3"/>
      <c r="D41" s="3"/>
      <c r="E41" s="3"/>
      <c r="F41" s="6">
        <f t="shared" si="1"/>
        <v>0</v>
      </c>
    </row>
    <row r="42" spans="1:6" x14ac:dyDescent="0.15">
      <c r="A42" s="6" t="s">
        <v>6</v>
      </c>
      <c r="B42" s="3"/>
      <c r="C42" s="3"/>
      <c r="D42" s="3"/>
      <c r="E42" s="3"/>
      <c r="F42" s="6">
        <f t="shared" si="1"/>
        <v>0</v>
      </c>
    </row>
    <row r="43" spans="1:6" x14ac:dyDescent="0.15">
      <c r="A43" s="6" t="s">
        <v>3</v>
      </c>
      <c r="B43" s="3"/>
      <c r="C43" s="3"/>
      <c r="D43" s="3"/>
      <c r="E43" s="3"/>
      <c r="F43" s="6">
        <f t="shared" si="1"/>
        <v>0</v>
      </c>
    </row>
    <row r="44" spans="1:6" x14ac:dyDescent="0.15">
      <c r="A44" s="6" t="s">
        <v>35</v>
      </c>
      <c r="B44" s="3"/>
      <c r="C44" s="3"/>
      <c r="D44" s="3"/>
      <c r="E44" s="3"/>
      <c r="F44" s="6">
        <f t="shared" si="1"/>
        <v>0</v>
      </c>
    </row>
    <row r="45" spans="1:6" x14ac:dyDescent="0.15">
      <c r="A45" s="6" t="s">
        <v>1</v>
      </c>
      <c r="B45" s="3">
        <v>1</v>
      </c>
      <c r="C45" s="3">
        <v>2</v>
      </c>
      <c r="D45" s="3">
        <v>4</v>
      </c>
      <c r="E45" s="3"/>
      <c r="F45" s="6">
        <f t="shared" si="1"/>
        <v>7</v>
      </c>
    </row>
    <row r="46" spans="1:6" x14ac:dyDescent="0.15">
      <c r="A46" s="6" t="s">
        <v>36</v>
      </c>
      <c r="B46" s="3"/>
      <c r="C46" s="3"/>
      <c r="D46" s="3"/>
      <c r="E46" s="3"/>
      <c r="F46" s="6">
        <f t="shared" si="1"/>
        <v>0</v>
      </c>
    </row>
    <row r="47" spans="1:6" x14ac:dyDescent="0.15">
      <c r="A47" s="6" t="s">
        <v>37</v>
      </c>
      <c r="B47" s="3"/>
      <c r="C47" s="3"/>
      <c r="D47" s="3"/>
      <c r="E47" s="3"/>
      <c r="F47" s="6">
        <f t="shared" si="1"/>
        <v>0</v>
      </c>
    </row>
    <row r="48" spans="1:6" x14ac:dyDescent="0.15">
      <c r="A48" s="6" t="s">
        <v>39</v>
      </c>
      <c r="B48" s="3"/>
      <c r="C48" s="3"/>
      <c r="D48" s="3"/>
      <c r="E48" s="3"/>
      <c r="F48" s="6">
        <f t="shared" si="1"/>
        <v>0</v>
      </c>
    </row>
    <row r="49" spans="1:10" x14ac:dyDescent="0.15">
      <c r="A49" s="6" t="s">
        <v>40</v>
      </c>
      <c r="B49" s="3"/>
      <c r="C49" s="3"/>
      <c r="D49" s="3"/>
      <c r="E49" s="3"/>
      <c r="F49" s="6">
        <f t="shared" si="1"/>
        <v>0</v>
      </c>
    </row>
    <row r="50" spans="1:10" x14ac:dyDescent="0.15">
      <c r="A50" s="6" t="s">
        <v>41</v>
      </c>
      <c r="B50" s="3"/>
      <c r="C50" s="3"/>
      <c r="D50" s="3"/>
      <c r="E50" s="3"/>
      <c r="F50" s="6">
        <f t="shared" si="1"/>
        <v>0</v>
      </c>
    </row>
    <row r="51" spans="1:10" x14ac:dyDescent="0.15">
      <c r="A51" s="6" t="s">
        <v>42</v>
      </c>
      <c r="B51" s="3"/>
      <c r="C51" s="3"/>
      <c r="D51" s="3"/>
      <c r="E51" s="3"/>
      <c r="F51" s="6">
        <f t="shared" si="1"/>
        <v>0</v>
      </c>
    </row>
    <row r="52" spans="1:10" x14ac:dyDescent="0.15">
      <c r="A52" s="6" t="s">
        <v>67</v>
      </c>
      <c r="B52" s="3"/>
      <c r="C52" s="3"/>
      <c r="D52" s="3"/>
      <c r="E52" s="3"/>
      <c r="F52" s="6">
        <f t="shared" si="1"/>
        <v>0</v>
      </c>
    </row>
    <row r="53" spans="1:10" x14ac:dyDescent="0.15">
      <c r="A53" s="6" t="s">
        <v>23</v>
      </c>
      <c r="B53" s="6">
        <f t="shared" ref="B53:E53" si="2">SUM(B4:B52)</f>
        <v>12</v>
      </c>
      <c r="C53" s="6">
        <f t="shared" si="2"/>
        <v>3</v>
      </c>
      <c r="D53" s="6">
        <f t="shared" si="2"/>
        <v>20</v>
      </c>
      <c r="E53" s="6">
        <f t="shared" si="2"/>
        <v>1</v>
      </c>
      <c r="F53" s="4">
        <f t="shared" si="1"/>
        <v>36</v>
      </c>
      <c r="G53" s="5" t="s">
        <v>94</v>
      </c>
    </row>
    <row r="54" spans="1:10" x14ac:dyDescent="0.15">
      <c r="H54" s="1"/>
      <c r="I54" s="8"/>
    </row>
    <row r="55" spans="1:10" x14ac:dyDescent="0.15">
      <c r="A55" s="5" t="s">
        <v>45</v>
      </c>
      <c r="H55" s="1"/>
      <c r="I55" s="8"/>
    </row>
    <row r="56" spans="1:10" x14ac:dyDescent="0.15">
      <c r="A56" s="6" t="s">
        <v>46</v>
      </c>
      <c r="B56" s="3">
        <f t="shared" ref="B56:E56" si="3">B4+B9+B12+B18+B30+B33+B42+B47+B51</f>
        <v>2</v>
      </c>
      <c r="C56" s="3">
        <f t="shared" si="3"/>
        <v>0</v>
      </c>
      <c r="D56" s="3">
        <f t="shared" si="3"/>
        <v>2</v>
      </c>
      <c r="E56" s="3">
        <f t="shared" si="3"/>
        <v>0</v>
      </c>
      <c r="F56" s="6">
        <f t="shared" ref="F56:F63" si="4">SUM(B56:E56)</f>
        <v>4</v>
      </c>
      <c r="H56" s="1"/>
      <c r="I56" s="8"/>
    </row>
    <row r="57" spans="1:10" x14ac:dyDescent="0.15">
      <c r="A57" s="6" t="s">
        <v>47</v>
      </c>
      <c r="B57" s="3">
        <f t="shared" ref="B57:E57" si="5">B14+B35+B41+B46+B50</f>
        <v>1</v>
      </c>
      <c r="C57" s="3">
        <f t="shared" si="5"/>
        <v>0</v>
      </c>
      <c r="D57" s="3">
        <f t="shared" si="5"/>
        <v>1</v>
      </c>
      <c r="E57" s="3">
        <f t="shared" si="5"/>
        <v>0</v>
      </c>
      <c r="F57" s="6">
        <f t="shared" si="4"/>
        <v>2</v>
      </c>
      <c r="H57" s="1" t="s">
        <v>61</v>
      </c>
      <c r="I57" s="8">
        <f>AVERAGE(B53:E53)</f>
        <v>9</v>
      </c>
    </row>
    <row r="58" spans="1:10" x14ac:dyDescent="0.15">
      <c r="A58" s="6" t="s">
        <v>22</v>
      </c>
      <c r="B58" s="3">
        <f t="shared" ref="B58:E58" si="6">B15</f>
        <v>0</v>
      </c>
      <c r="C58" s="3">
        <f t="shared" si="6"/>
        <v>0</v>
      </c>
      <c r="D58" s="3">
        <f t="shared" si="6"/>
        <v>1</v>
      </c>
      <c r="E58" s="3">
        <f t="shared" si="6"/>
        <v>0</v>
      </c>
      <c r="F58" s="6">
        <f t="shared" si="4"/>
        <v>1</v>
      </c>
      <c r="H58" s="1"/>
      <c r="I58" s="8"/>
    </row>
    <row r="59" spans="1:10" x14ac:dyDescent="0.15">
      <c r="A59" s="6" t="s">
        <v>48</v>
      </c>
      <c r="B59" s="3">
        <f t="shared" ref="B59:E59" si="7">B16+B26+B27+B32+B37+B40+B48</f>
        <v>2</v>
      </c>
      <c r="C59" s="3">
        <f t="shared" si="7"/>
        <v>0</v>
      </c>
      <c r="D59" s="3">
        <f t="shared" si="7"/>
        <v>2</v>
      </c>
      <c r="E59" s="3">
        <f t="shared" si="7"/>
        <v>0</v>
      </c>
      <c r="F59" s="6">
        <f t="shared" si="4"/>
        <v>4</v>
      </c>
      <c r="H59" s="1" t="s">
        <v>73</v>
      </c>
      <c r="I59">
        <f>MAX(B53:E53)</f>
        <v>20</v>
      </c>
      <c r="J59">
        <f>INDEX($A$3:$E$53,1,MATCH(I59,$A$53:$E$53,0))</f>
        <v>2006</v>
      </c>
    </row>
    <row r="60" spans="1:10" x14ac:dyDescent="0.15">
      <c r="A60" s="6" t="s">
        <v>49</v>
      </c>
      <c r="B60" s="3">
        <f t="shared" ref="B60:E60" si="8">B7+B13+B17+B22+B39+B43+B45+B23</f>
        <v>4</v>
      </c>
      <c r="C60" s="3">
        <f t="shared" si="8"/>
        <v>3</v>
      </c>
      <c r="D60" s="3">
        <f t="shared" si="8"/>
        <v>8</v>
      </c>
      <c r="E60" s="3">
        <f t="shared" si="8"/>
        <v>1</v>
      </c>
      <c r="F60" s="6">
        <f t="shared" si="4"/>
        <v>16</v>
      </c>
      <c r="H60" s="1" t="s">
        <v>74</v>
      </c>
      <c r="I60">
        <f>MIN(B53:E53)</f>
        <v>1</v>
      </c>
      <c r="J60">
        <f>INDEX($A$3:$E$53,1,MATCH(I60,$A$53:$E$53,0))</f>
        <v>2008</v>
      </c>
    </row>
    <row r="61" spans="1:10" x14ac:dyDescent="0.15">
      <c r="A61" s="6" t="s">
        <v>50</v>
      </c>
      <c r="B61" s="3">
        <f>B10+B21+B25+B29+B31+B34+B36+B38</f>
        <v>2</v>
      </c>
      <c r="C61" s="3">
        <f t="shared" ref="C61:E61" si="9">C10+C21+C25+C29+C31+C34+C36+C38</f>
        <v>0</v>
      </c>
      <c r="D61" s="3">
        <f t="shared" si="9"/>
        <v>3</v>
      </c>
      <c r="E61" s="3">
        <f t="shared" si="9"/>
        <v>0</v>
      </c>
      <c r="F61" s="6">
        <f t="shared" si="4"/>
        <v>5</v>
      </c>
    </row>
    <row r="62" spans="1:10" x14ac:dyDescent="0.15">
      <c r="A62" s="6" t="s">
        <v>51</v>
      </c>
      <c r="B62" s="3">
        <f>B8+B20+B24+B44</f>
        <v>0</v>
      </c>
      <c r="C62" s="3">
        <f t="shared" ref="C62:E62" si="10">C8+C20+C24+C44</f>
        <v>0</v>
      </c>
      <c r="D62" s="3">
        <f t="shared" si="10"/>
        <v>1</v>
      </c>
      <c r="E62" s="3">
        <f t="shared" si="10"/>
        <v>0</v>
      </c>
      <c r="F62" s="6">
        <f t="shared" si="4"/>
        <v>1</v>
      </c>
    </row>
    <row r="63" spans="1:10" x14ac:dyDescent="0.15">
      <c r="A63" s="6" t="s">
        <v>52</v>
      </c>
      <c r="B63" s="3">
        <f t="shared" ref="B63:E63" si="11">B5+B6+B11+B19+B28+B49</f>
        <v>1</v>
      </c>
      <c r="C63" s="3">
        <f t="shared" si="11"/>
        <v>0</v>
      </c>
      <c r="D63" s="3">
        <f t="shared" si="11"/>
        <v>2</v>
      </c>
      <c r="E63" s="3">
        <f t="shared" si="11"/>
        <v>0</v>
      </c>
      <c r="F63" s="6">
        <f t="shared" si="4"/>
        <v>3</v>
      </c>
    </row>
    <row r="64" spans="1:10" x14ac:dyDescent="0.15">
      <c r="A64" s="5"/>
    </row>
    <row r="65" spans="1:5" x14ac:dyDescent="0.15">
      <c r="A65" s="1" t="s">
        <v>79</v>
      </c>
    </row>
    <row r="66" spans="1:5" x14ac:dyDescent="0.15">
      <c r="A66" s="1"/>
    </row>
    <row r="67" spans="1:5" x14ac:dyDescent="0.15">
      <c r="A67" s="1"/>
    </row>
    <row r="68" spans="1:5" x14ac:dyDescent="0.15">
      <c r="A68" s="5"/>
    </row>
    <row r="69" spans="1:5" x14ac:dyDescent="0.15">
      <c r="A69" s="1"/>
      <c r="B69" s="1"/>
      <c r="C69" s="1"/>
      <c r="D69" s="1"/>
      <c r="E69" s="1"/>
    </row>
    <row r="70" spans="1:5" x14ac:dyDescent="0.15">
      <c r="A70" s="1"/>
      <c r="B70" s="1"/>
      <c r="C70" s="1"/>
      <c r="D70" s="1"/>
      <c r="E70" s="1"/>
    </row>
    <row r="71" spans="1:5" x14ac:dyDescent="0.15">
      <c r="A71" s="1"/>
    </row>
  </sheetData>
  <conditionalFormatting sqref="A3:F63">
    <cfRule type="expression" dxfId="5" priority="1" stopIfTrue="1">
      <formula>MOD(ROW(),2)=0</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48360-5E0E-6947-BF07-F1BB16C088A3}">
  <dimension ref="A1:G71"/>
  <sheetViews>
    <sheetView workbookViewId="0">
      <selection activeCell="C54" sqref="C54"/>
    </sheetView>
  </sheetViews>
  <sheetFormatPr baseColWidth="10" defaultRowHeight="13" x14ac:dyDescent="0.15"/>
  <cols>
    <col min="1" max="1" width="22.1640625" customWidth="1"/>
    <col min="2" max="2" width="6" bestFit="1" customWidth="1"/>
    <col min="3" max="3" width="21.83203125" bestFit="1" customWidth="1"/>
    <col min="5" max="5" width="20.5" bestFit="1" customWidth="1"/>
    <col min="6" max="6" width="3.1640625" bestFit="1" customWidth="1"/>
    <col min="7" max="7" width="12" bestFit="1" customWidth="1"/>
  </cols>
  <sheetData>
    <row r="1" spans="1:3" ht="16" x14ac:dyDescent="0.2">
      <c r="A1" s="7" t="s">
        <v>76</v>
      </c>
      <c r="B1" s="7"/>
    </row>
    <row r="3" spans="1:3" x14ac:dyDescent="0.15">
      <c r="A3" s="6" t="s">
        <v>30</v>
      </c>
      <c r="B3" s="6">
        <v>2015</v>
      </c>
      <c r="C3" s="6" t="s">
        <v>24</v>
      </c>
    </row>
    <row r="4" spans="1:3" x14ac:dyDescent="0.15">
      <c r="A4" s="6" t="s">
        <v>21</v>
      </c>
      <c r="B4" s="2"/>
      <c r="C4" s="6">
        <f t="shared" ref="C4:C35" si="0">SUM(B4:B4)</f>
        <v>0</v>
      </c>
    </row>
    <row r="5" spans="1:3" x14ac:dyDescent="0.15">
      <c r="A5" s="6" t="s">
        <v>53</v>
      </c>
      <c r="B5" s="2"/>
      <c r="C5" s="6">
        <f t="shared" si="0"/>
        <v>0</v>
      </c>
    </row>
    <row r="6" spans="1:3" x14ac:dyDescent="0.15">
      <c r="A6" s="6" t="s">
        <v>15</v>
      </c>
      <c r="B6" s="2"/>
      <c r="C6" s="6">
        <f t="shared" si="0"/>
        <v>0</v>
      </c>
    </row>
    <row r="7" spans="1:3" x14ac:dyDescent="0.15">
      <c r="A7" s="6" t="s">
        <v>18</v>
      </c>
      <c r="B7" s="2"/>
      <c r="C7" s="6">
        <f t="shared" si="0"/>
        <v>0</v>
      </c>
    </row>
    <row r="8" spans="1:3" x14ac:dyDescent="0.15">
      <c r="A8" s="6" t="s">
        <v>8</v>
      </c>
      <c r="B8" s="2"/>
      <c r="C8" s="6">
        <f t="shared" si="0"/>
        <v>0</v>
      </c>
    </row>
    <row r="9" spans="1:3" x14ac:dyDescent="0.15">
      <c r="A9" s="6" t="s">
        <v>58</v>
      </c>
      <c r="B9" s="2"/>
      <c r="C9" s="6">
        <f t="shared" si="0"/>
        <v>0</v>
      </c>
    </row>
    <row r="10" spans="1:3" x14ac:dyDescent="0.15">
      <c r="A10" s="6" t="s">
        <v>9</v>
      </c>
      <c r="B10" s="2"/>
      <c r="C10" s="6">
        <f t="shared" si="0"/>
        <v>0</v>
      </c>
    </row>
    <row r="11" spans="1:3" x14ac:dyDescent="0.15">
      <c r="A11" s="6" t="s">
        <v>43</v>
      </c>
      <c r="B11" s="2"/>
      <c r="C11" s="6">
        <f t="shared" si="0"/>
        <v>0</v>
      </c>
    </row>
    <row r="12" spans="1:3" x14ac:dyDescent="0.15">
      <c r="A12" s="6" t="s">
        <v>38</v>
      </c>
      <c r="B12" s="2"/>
      <c r="C12" s="6">
        <f t="shared" si="0"/>
        <v>0</v>
      </c>
    </row>
    <row r="13" spans="1:3" x14ac:dyDescent="0.15">
      <c r="A13" s="6" t="s">
        <v>2</v>
      </c>
      <c r="B13" s="2"/>
      <c r="C13" s="6">
        <f t="shared" si="0"/>
        <v>0</v>
      </c>
    </row>
    <row r="14" spans="1:3" x14ac:dyDescent="0.15">
      <c r="A14" s="6" t="s">
        <v>7</v>
      </c>
      <c r="B14" s="2"/>
      <c r="C14" s="6">
        <f t="shared" si="0"/>
        <v>0</v>
      </c>
    </row>
    <row r="15" spans="1:3" x14ac:dyDescent="0.15">
      <c r="A15" s="6" t="s">
        <v>22</v>
      </c>
      <c r="B15" s="2"/>
      <c r="C15" s="6">
        <f t="shared" si="0"/>
        <v>0</v>
      </c>
    </row>
    <row r="16" spans="1:3" x14ac:dyDescent="0.15">
      <c r="A16" s="6" t="s">
        <v>44</v>
      </c>
      <c r="B16" s="2"/>
      <c r="C16" s="6">
        <f t="shared" si="0"/>
        <v>0</v>
      </c>
    </row>
    <row r="17" spans="1:3" x14ac:dyDescent="0.15">
      <c r="A17" s="6" t="s">
        <v>25</v>
      </c>
      <c r="B17" s="2"/>
      <c r="C17" s="6">
        <f t="shared" si="0"/>
        <v>0</v>
      </c>
    </row>
    <row r="18" spans="1:3" x14ac:dyDescent="0.15">
      <c r="A18" s="6" t="s">
        <v>26</v>
      </c>
      <c r="B18" s="2"/>
      <c r="C18" s="6">
        <f t="shared" si="0"/>
        <v>0</v>
      </c>
    </row>
    <row r="19" spans="1:3" x14ac:dyDescent="0.15">
      <c r="A19" s="6" t="s">
        <v>27</v>
      </c>
      <c r="B19" s="2"/>
      <c r="C19" s="6">
        <f t="shared" si="0"/>
        <v>0</v>
      </c>
    </row>
    <row r="20" spans="1:3" x14ac:dyDescent="0.15">
      <c r="A20" s="6" t="s">
        <v>28</v>
      </c>
      <c r="B20" s="2"/>
      <c r="C20" s="6">
        <f t="shared" si="0"/>
        <v>0</v>
      </c>
    </row>
    <row r="21" spans="1:3" x14ac:dyDescent="0.15">
      <c r="A21" s="6" t="s">
        <v>11</v>
      </c>
      <c r="B21" s="2"/>
      <c r="C21" s="6">
        <f t="shared" si="0"/>
        <v>0</v>
      </c>
    </row>
    <row r="22" spans="1:3" x14ac:dyDescent="0.15">
      <c r="A22" s="6" t="s">
        <v>16</v>
      </c>
      <c r="B22" s="2"/>
      <c r="C22" s="6">
        <f t="shared" si="0"/>
        <v>0</v>
      </c>
    </row>
    <row r="23" spans="1:3" x14ac:dyDescent="0.15">
      <c r="A23" s="6" t="s">
        <v>29</v>
      </c>
      <c r="B23" s="2"/>
      <c r="C23" s="6">
        <f t="shared" si="0"/>
        <v>0</v>
      </c>
    </row>
    <row r="24" spans="1:3" x14ac:dyDescent="0.15">
      <c r="A24" s="6" t="s">
        <v>17</v>
      </c>
      <c r="B24" s="2"/>
      <c r="C24" s="6">
        <f t="shared" si="0"/>
        <v>0</v>
      </c>
    </row>
    <row r="25" spans="1:3" x14ac:dyDescent="0.15">
      <c r="A25" s="6" t="s">
        <v>10</v>
      </c>
      <c r="B25" s="2"/>
      <c r="C25" s="6">
        <f t="shared" si="0"/>
        <v>0</v>
      </c>
    </row>
    <row r="26" spans="1:3" x14ac:dyDescent="0.15">
      <c r="A26" s="6" t="s">
        <v>4</v>
      </c>
      <c r="B26" s="2"/>
      <c r="C26" s="6">
        <f t="shared" si="0"/>
        <v>0</v>
      </c>
    </row>
    <row r="27" spans="1:3" x14ac:dyDescent="0.15">
      <c r="A27" s="6" t="s">
        <v>55</v>
      </c>
      <c r="B27" s="2"/>
      <c r="C27" s="6">
        <f t="shared" si="0"/>
        <v>0</v>
      </c>
    </row>
    <row r="28" spans="1:3" x14ac:dyDescent="0.15">
      <c r="A28" s="6" t="s">
        <v>12</v>
      </c>
      <c r="B28" s="2"/>
      <c r="C28" s="6">
        <f t="shared" si="0"/>
        <v>0</v>
      </c>
    </row>
    <row r="29" spans="1:3" x14ac:dyDescent="0.15">
      <c r="A29" s="6" t="s">
        <v>57</v>
      </c>
      <c r="B29" s="2"/>
      <c r="C29" s="6">
        <f t="shared" si="0"/>
        <v>0</v>
      </c>
    </row>
    <row r="30" spans="1:3" x14ac:dyDescent="0.15">
      <c r="A30" s="6" t="s">
        <v>14</v>
      </c>
      <c r="B30" s="2"/>
      <c r="C30" s="6">
        <f t="shared" si="0"/>
        <v>0</v>
      </c>
    </row>
    <row r="31" spans="1:3" x14ac:dyDescent="0.15">
      <c r="A31" s="6" t="s">
        <v>54</v>
      </c>
      <c r="B31" s="2"/>
      <c r="C31" s="6">
        <f t="shared" si="0"/>
        <v>0</v>
      </c>
    </row>
    <row r="32" spans="1:3" x14ac:dyDescent="0.15">
      <c r="A32" s="6" t="s">
        <v>5</v>
      </c>
      <c r="B32" s="2"/>
      <c r="C32" s="6">
        <f t="shared" si="0"/>
        <v>0</v>
      </c>
    </row>
    <row r="33" spans="1:3" x14ac:dyDescent="0.15">
      <c r="A33" s="6" t="s">
        <v>13</v>
      </c>
      <c r="B33" s="2"/>
      <c r="C33" s="6">
        <f t="shared" si="0"/>
        <v>0</v>
      </c>
    </row>
    <row r="34" spans="1:3" x14ac:dyDescent="0.15">
      <c r="A34" s="6" t="s">
        <v>32</v>
      </c>
      <c r="B34" s="2"/>
      <c r="C34" s="6">
        <f t="shared" si="0"/>
        <v>0</v>
      </c>
    </row>
    <row r="35" spans="1:3" x14ac:dyDescent="0.15">
      <c r="A35" s="6" t="s">
        <v>31</v>
      </c>
      <c r="B35" s="2"/>
      <c r="C35" s="6">
        <f t="shared" si="0"/>
        <v>0</v>
      </c>
    </row>
    <row r="36" spans="1:3" x14ac:dyDescent="0.15">
      <c r="A36" s="6" t="s">
        <v>19</v>
      </c>
      <c r="B36" s="2"/>
      <c r="C36" s="6">
        <f t="shared" ref="C36:C67" si="1">SUM(B36:B36)</f>
        <v>0</v>
      </c>
    </row>
    <row r="37" spans="1:3" x14ac:dyDescent="0.15">
      <c r="A37" s="6" t="s">
        <v>0</v>
      </c>
      <c r="B37" s="2">
        <v>2</v>
      </c>
      <c r="C37" s="6">
        <f t="shared" si="1"/>
        <v>2</v>
      </c>
    </row>
    <row r="38" spans="1:3" x14ac:dyDescent="0.15">
      <c r="A38" s="6" t="s">
        <v>33</v>
      </c>
      <c r="B38" s="2"/>
      <c r="C38" s="6">
        <f t="shared" si="1"/>
        <v>0</v>
      </c>
    </row>
    <row r="39" spans="1:3" x14ac:dyDescent="0.15">
      <c r="A39" s="6" t="s">
        <v>20</v>
      </c>
      <c r="B39" s="2"/>
      <c r="C39" s="6">
        <f t="shared" si="1"/>
        <v>0</v>
      </c>
    </row>
    <row r="40" spans="1:3" x14ac:dyDescent="0.15">
      <c r="A40" s="6" t="s">
        <v>34</v>
      </c>
      <c r="B40" s="2"/>
      <c r="C40" s="6">
        <f t="shared" si="1"/>
        <v>0</v>
      </c>
    </row>
    <row r="41" spans="1:3" x14ac:dyDescent="0.15">
      <c r="A41" s="6" t="s">
        <v>56</v>
      </c>
      <c r="B41" s="2"/>
      <c r="C41" s="6">
        <f t="shared" si="1"/>
        <v>0</v>
      </c>
    </row>
    <row r="42" spans="1:3" x14ac:dyDescent="0.15">
      <c r="A42" s="6" t="s">
        <v>6</v>
      </c>
      <c r="B42" s="2"/>
      <c r="C42" s="6">
        <f t="shared" si="1"/>
        <v>0</v>
      </c>
    </row>
    <row r="43" spans="1:3" x14ac:dyDescent="0.15">
      <c r="A43" s="6" t="s">
        <v>3</v>
      </c>
      <c r="B43" s="2"/>
      <c r="C43" s="6">
        <f t="shared" si="1"/>
        <v>0</v>
      </c>
    </row>
    <row r="44" spans="1:3" x14ac:dyDescent="0.15">
      <c r="A44" s="6" t="s">
        <v>35</v>
      </c>
      <c r="B44" s="2"/>
      <c r="C44" s="6">
        <f t="shared" si="1"/>
        <v>0</v>
      </c>
    </row>
    <row r="45" spans="1:3" x14ac:dyDescent="0.15">
      <c r="A45" s="6" t="s">
        <v>1</v>
      </c>
      <c r="B45" s="2">
        <v>4</v>
      </c>
      <c r="C45" s="6">
        <f t="shared" si="1"/>
        <v>4</v>
      </c>
    </row>
    <row r="46" spans="1:3" x14ac:dyDescent="0.15">
      <c r="A46" s="6" t="s">
        <v>36</v>
      </c>
      <c r="B46" s="2"/>
      <c r="C46" s="6">
        <f t="shared" si="1"/>
        <v>0</v>
      </c>
    </row>
    <row r="47" spans="1:3" x14ac:dyDescent="0.15">
      <c r="A47" s="6" t="s">
        <v>37</v>
      </c>
      <c r="B47" s="2"/>
      <c r="C47" s="6">
        <f t="shared" si="1"/>
        <v>0</v>
      </c>
    </row>
    <row r="48" spans="1:3" x14ac:dyDescent="0.15">
      <c r="A48" s="6" t="s">
        <v>39</v>
      </c>
      <c r="B48" s="2"/>
      <c r="C48" s="6">
        <f t="shared" si="1"/>
        <v>0</v>
      </c>
    </row>
    <row r="49" spans="1:7" x14ac:dyDescent="0.15">
      <c r="A49" s="6" t="s">
        <v>40</v>
      </c>
      <c r="B49" s="2"/>
      <c r="C49" s="6">
        <f t="shared" si="1"/>
        <v>0</v>
      </c>
    </row>
    <row r="50" spans="1:7" x14ac:dyDescent="0.15">
      <c r="A50" s="6" t="s">
        <v>41</v>
      </c>
      <c r="B50" s="2"/>
      <c r="C50" s="6">
        <f t="shared" si="1"/>
        <v>0</v>
      </c>
    </row>
    <row r="51" spans="1:7" x14ac:dyDescent="0.15">
      <c r="A51" s="6" t="s">
        <v>42</v>
      </c>
      <c r="B51" s="2"/>
      <c r="C51" s="6">
        <f t="shared" si="1"/>
        <v>0</v>
      </c>
    </row>
    <row r="52" spans="1:7" x14ac:dyDescent="0.15">
      <c r="A52" s="6" t="s">
        <v>67</v>
      </c>
      <c r="B52" s="2"/>
      <c r="C52" s="6">
        <f t="shared" si="1"/>
        <v>0</v>
      </c>
    </row>
    <row r="53" spans="1:7" x14ac:dyDescent="0.15">
      <c r="A53" s="6" t="s">
        <v>23</v>
      </c>
      <c r="B53" s="6">
        <f t="shared" ref="B53" si="2">SUM(B4:B52)</f>
        <v>6</v>
      </c>
      <c r="C53" s="4">
        <f>SUM(B53)</f>
        <v>6</v>
      </c>
      <c r="D53" s="5" t="s">
        <v>88</v>
      </c>
    </row>
    <row r="54" spans="1:7" x14ac:dyDescent="0.15">
      <c r="E54" s="1"/>
      <c r="F54" s="8"/>
    </row>
    <row r="55" spans="1:7" x14ac:dyDescent="0.15">
      <c r="A55" s="5" t="s">
        <v>45</v>
      </c>
      <c r="E55" s="1"/>
      <c r="F55" s="8"/>
    </row>
    <row r="56" spans="1:7" x14ac:dyDescent="0.15">
      <c r="A56" s="6" t="s">
        <v>46</v>
      </c>
      <c r="B56" s="3">
        <f t="shared" ref="B56" si="3">B4+B9+B12+B18+B30+B33+B42+B47+B51</f>
        <v>0</v>
      </c>
      <c r="C56" s="6">
        <f t="shared" ref="C56:C63" si="4">SUM(B56:B56)</f>
        <v>0</v>
      </c>
      <c r="E56" s="1"/>
      <c r="F56" s="8"/>
    </row>
    <row r="57" spans="1:7" x14ac:dyDescent="0.15">
      <c r="A57" s="6" t="s">
        <v>47</v>
      </c>
      <c r="B57" s="3">
        <f t="shared" ref="B57" si="5">B14+B35+B41+B46+B50</f>
        <v>0</v>
      </c>
      <c r="C57" s="6">
        <f t="shared" si="4"/>
        <v>0</v>
      </c>
      <c r="E57" s="1" t="s">
        <v>62</v>
      </c>
      <c r="F57" s="8">
        <f>AVERAGE(B53:B53)</f>
        <v>6</v>
      </c>
    </row>
    <row r="58" spans="1:7" x14ac:dyDescent="0.15">
      <c r="A58" s="6" t="s">
        <v>22</v>
      </c>
      <c r="B58" s="3">
        <f t="shared" ref="B58" si="6">B15</f>
        <v>0</v>
      </c>
      <c r="C58" s="6">
        <f t="shared" si="4"/>
        <v>0</v>
      </c>
      <c r="E58" s="1"/>
    </row>
    <row r="59" spans="1:7" x14ac:dyDescent="0.15">
      <c r="A59" s="6" t="s">
        <v>48</v>
      </c>
      <c r="B59" s="3">
        <f t="shared" ref="B59" si="7">B16+B26+B27+B32+B37+B40+B48</f>
        <v>2</v>
      </c>
      <c r="C59" s="6">
        <f t="shared" si="4"/>
        <v>2</v>
      </c>
      <c r="E59" s="1" t="s">
        <v>73</v>
      </c>
      <c r="F59">
        <f>MAX(B53:B53)</f>
        <v>6</v>
      </c>
      <c r="G59">
        <f>INDEX($A$3:$B$53,1,MATCH(F59,$A$53:$B$53,0))</f>
        <v>2015</v>
      </c>
    </row>
    <row r="60" spans="1:7" x14ac:dyDescent="0.15">
      <c r="A60" s="6" t="s">
        <v>49</v>
      </c>
      <c r="B60" s="3">
        <f t="shared" ref="B60" si="8">B7+B13+B17+B22+B39+B43+B45+B23</f>
        <v>4</v>
      </c>
      <c r="C60" s="6">
        <f t="shared" si="4"/>
        <v>4</v>
      </c>
      <c r="E60" s="1" t="s">
        <v>74</v>
      </c>
      <c r="F60">
        <f>MIN(B53:B53)</f>
        <v>6</v>
      </c>
      <c r="G60">
        <f>INDEX($A$3:$B$53,1,MATCH(F60,$A$53:$B$53,0))</f>
        <v>2015</v>
      </c>
    </row>
    <row r="61" spans="1:7" x14ac:dyDescent="0.15">
      <c r="A61" s="6" t="s">
        <v>50</v>
      </c>
      <c r="B61" s="3">
        <f t="shared" ref="B61" si="9">B10+B21+B25+B29+B31+B34+B36+B38</f>
        <v>0</v>
      </c>
      <c r="C61" s="6">
        <f t="shared" si="4"/>
        <v>0</v>
      </c>
    </row>
    <row r="62" spans="1:7" x14ac:dyDescent="0.15">
      <c r="A62" s="6" t="s">
        <v>51</v>
      </c>
      <c r="B62" s="3">
        <f t="shared" ref="B62" si="10">B8+B20+B24+B44</f>
        <v>0</v>
      </c>
      <c r="C62" s="6">
        <f t="shared" si="4"/>
        <v>0</v>
      </c>
    </row>
    <row r="63" spans="1:7" x14ac:dyDescent="0.15">
      <c r="A63" s="6" t="s">
        <v>52</v>
      </c>
      <c r="B63" s="3">
        <f t="shared" ref="B63" si="11">B5+B6+B11+B19+B28+B49</f>
        <v>0</v>
      </c>
      <c r="C63" s="6">
        <f t="shared" si="4"/>
        <v>0</v>
      </c>
    </row>
    <row r="64" spans="1:7" x14ac:dyDescent="0.15">
      <c r="A64" s="5"/>
    </row>
    <row r="65" spans="1:2" x14ac:dyDescent="0.15">
      <c r="A65" s="1"/>
    </row>
    <row r="66" spans="1:2" x14ac:dyDescent="0.15">
      <c r="A66" s="1"/>
    </row>
    <row r="67" spans="1:2" x14ac:dyDescent="0.15">
      <c r="A67" s="1"/>
    </row>
    <row r="68" spans="1:2" x14ac:dyDescent="0.15">
      <c r="A68" s="1"/>
    </row>
    <row r="69" spans="1:2" x14ac:dyDescent="0.15">
      <c r="A69" s="1"/>
      <c r="B69" s="1"/>
    </row>
    <row r="70" spans="1:2" x14ac:dyDescent="0.15">
      <c r="A70" s="1"/>
      <c r="B70" s="1"/>
    </row>
    <row r="71" spans="1:2" x14ac:dyDescent="0.15">
      <c r="A71" s="1"/>
    </row>
  </sheetData>
  <conditionalFormatting sqref="A3:C63">
    <cfRule type="expression" dxfId="4" priority="1" stopIfTrue="1">
      <formula>MOD(ROW(),2)=0</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DBF986-4051-3D43-8733-99452C1D87F4}">
  <dimension ref="A1:J71"/>
  <sheetViews>
    <sheetView topLeftCell="A2" workbookViewId="0">
      <selection activeCell="G53" sqref="G53"/>
    </sheetView>
  </sheetViews>
  <sheetFormatPr baseColWidth="10" defaultRowHeight="13" x14ac:dyDescent="0.15"/>
  <cols>
    <col min="1" max="1" width="22.1640625" customWidth="1"/>
    <col min="2" max="3" width="6" customWidth="1"/>
    <col min="4" max="5" width="6" bestFit="1" customWidth="1"/>
    <col min="6" max="6" width="21.83203125" bestFit="1" customWidth="1"/>
    <col min="8" max="8" width="20.5" bestFit="1" customWidth="1"/>
    <col min="9" max="9" width="3.1640625" bestFit="1" customWidth="1"/>
    <col min="10" max="10" width="12" bestFit="1" customWidth="1"/>
  </cols>
  <sheetData>
    <row r="1" spans="1:6" ht="16" x14ac:dyDescent="0.2">
      <c r="A1" s="7" t="s">
        <v>76</v>
      </c>
      <c r="B1" s="7"/>
      <c r="C1" s="7"/>
      <c r="E1" s="7"/>
    </row>
    <row r="3" spans="1:6" x14ac:dyDescent="0.15">
      <c r="A3" s="6" t="s">
        <v>30</v>
      </c>
      <c r="B3" s="6">
        <v>1991</v>
      </c>
      <c r="C3" s="6">
        <v>1994</v>
      </c>
      <c r="D3" s="6">
        <v>2008</v>
      </c>
      <c r="E3" s="6">
        <v>2016</v>
      </c>
      <c r="F3" s="6" t="s">
        <v>24</v>
      </c>
    </row>
    <row r="4" spans="1:6" x14ac:dyDescent="0.15">
      <c r="A4" s="6" t="s">
        <v>21</v>
      </c>
      <c r="B4" s="2"/>
      <c r="C4" s="2"/>
      <c r="D4" s="2"/>
      <c r="E4" s="2"/>
      <c r="F4" s="6">
        <f t="shared" ref="F4:F35" si="0">SUM(B4:E4)</f>
        <v>0</v>
      </c>
    </row>
    <row r="5" spans="1:6" x14ac:dyDescent="0.15">
      <c r="A5" s="6" t="s">
        <v>53</v>
      </c>
      <c r="B5" s="2"/>
      <c r="C5" s="2"/>
      <c r="D5" s="2"/>
      <c r="E5" s="2"/>
      <c r="F5" s="6">
        <f t="shared" si="0"/>
        <v>0</v>
      </c>
    </row>
    <row r="6" spans="1:6" x14ac:dyDescent="0.15">
      <c r="A6" s="6" t="s">
        <v>15</v>
      </c>
      <c r="B6" s="2"/>
      <c r="C6" s="2"/>
      <c r="D6" s="2"/>
      <c r="E6" s="2"/>
      <c r="F6" s="6">
        <f t="shared" si="0"/>
        <v>0</v>
      </c>
    </row>
    <row r="7" spans="1:6" x14ac:dyDescent="0.15">
      <c r="A7" s="6" t="s">
        <v>18</v>
      </c>
      <c r="B7" s="2"/>
      <c r="C7" s="2"/>
      <c r="D7" s="2"/>
      <c r="E7" s="2"/>
      <c r="F7" s="6">
        <f t="shared" si="0"/>
        <v>0</v>
      </c>
    </row>
    <row r="8" spans="1:6" x14ac:dyDescent="0.15">
      <c r="A8" s="6" t="s">
        <v>8</v>
      </c>
      <c r="B8" s="2"/>
      <c r="C8" s="2"/>
      <c r="D8" s="2"/>
      <c r="E8" s="2"/>
      <c r="F8" s="6">
        <f t="shared" si="0"/>
        <v>0</v>
      </c>
    </row>
    <row r="9" spans="1:6" x14ac:dyDescent="0.15">
      <c r="A9" s="6" t="s">
        <v>58</v>
      </c>
      <c r="B9" s="2"/>
      <c r="C9" s="2"/>
      <c r="D9" s="2"/>
      <c r="E9" s="2"/>
      <c r="F9" s="6">
        <f t="shared" si="0"/>
        <v>0</v>
      </c>
    </row>
    <row r="10" spans="1:6" x14ac:dyDescent="0.15">
      <c r="A10" s="6" t="s">
        <v>9</v>
      </c>
      <c r="B10" s="2"/>
      <c r="C10" s="2"/>
      <c r="D10" s="2"/>
      <c r="E10" s="2"/>
      <c r="F10" s="6">
        <f t="shared" si="0"/>
        <v>0</v>
      </c>
    </row>
    <row r="11" spans="1:6" x14ac:dyDescent="0.15">
      <c r="A11" s="6" t="s">
        <v>43</v>
      </c>
      <c r="B11" s="2"/>
      <c r="C11" s="2"/>
      <c r="D11" s="2"/>
      <c r="E11" s="2"/>
      <c r="F11" s="6">
        <f t="shared" si="0"/>
        <v>0</v>
      </c>
    </row>
    <row r="12" spans="1:6" x14ac:dyDescent="0.15">
      <c r="A12" s="6" t="s">
        <v>38</v>
      </c>
      <c r="B12" s="2"/>
      <c r="C12" s="2"/>
      <c r="D12" s="2"/>
      <c r="E12" s="2"/>
      <c r="F12" s="6">
        <f t="shared" si="0"/>
        <v>0</v>
      </c>
    </row>
    <row r="13" spans="1:6" x14ac:dyDescent="0.15">
      <c r="A13" s="6" t="s">
        <v>2</v>
      </c>
      <c r="B13" s="2"/>
      <c r="C13" s="2"/>
      <c r="D13" s="2"/>
      <c r="E13" s="2"/>
      <c r="F13" s="6">
        <f t="shared" si="0"/>
        <v>0</v>
      </c>
    </row>
    <row r="14" spans="1:6" x14ac:dyDescent="0.15">
      <c r="A14" s="6" t="s">
        <v>7</v>
      </c>
      <c r="B14" s="2"/>
      <c r="C14" s="2"/>
      <c r="D14" s="2"/>
      <c r="E14" s="2"/>
      <c r="F14" s="6">
        <f t="shared" si="0"/>
        <v>0</v>
      </c>
    </row>
    <row r="15" spans="1:6" x14ac:dyDescent="0.15">
      <c r="A15" s="6" t="s">
        <v>22</v>
      </c>
      <c r="B15" s="2"/>
      <c r="C15" s="2"/>
      <c r="D15" s="2"/>
      <c r="E15" s="2"/>
      <c r="F15" s="6">
        <f t="shared" si="0"/>
        <v>0</v>
      </c>
    </row>
    <row r="16" spans="1:6" x14ac:dyDescent="0.15">
      <c r="A16" s="6" t="s">
        <v>44</v>
      </c>
      <c r="B16" s="2"/>
      <c r="C16" s="2"/>
      <c r="D16" s="2"/>
      <c r="E16" s="2"/>
      <c r="F16" s="6">
        <f t="shared" si="0"/>
        <v>0</v>
      </c>
    </row>
    <row r="17" spans="1:6" x14ac:dyDescent="0.15">
      <c r="A17" s="6" t="s">
        <v>25</v>
      </c>
      <c r="B17" s="2"/>
      <c r="C17" s="2"/>
      <c r="D17" s="2"/>
      <c r="E17" s="2"/>
      <c r="F17" s="6">
        <f t="shared" si="0"/>
        <v>0</v>
      </c>
    </row>
    <row r="18" spans="1:6" x14ac:dyDescent="0.15">
      <c r="A18" s="6" t="s">
        <v>26</v>
      </c>
      <c r="B18" s="2"/>
      <c r="C18" s="2"/>
      <c r="D18" s="2"/>
      <c r="E18" s="2"/>
      <c r="F18" s="6">
        <f t="shared" si="0"/>
        <v>0</v>
      </c>
    </row>
    <row r="19" spans="1:6" x14ac:dyDescent="0.15">
      <c r="A19" s="6" t="s">
        <v>27</v>
      </c>
      <c r="B19" s="2"/>
      <c r="C19" s="2"/>
      <c r="D19" s="2"/>
      <c r="E19" s="2"/>
      <c r="F19" s="6">
        <f t="shared" si="0"/>
        <v>0</v>
      </c>
    </row>
    <row r="20" spans="1:6" x14ac:dyDescent="0.15">
      <c r="A20" s="6" t="s">
        <v>28</v>
      </c>
      <c r="B20" s="2"/>
      <c r="C20" s="2"/>
      <c r="D20" s="2"/>
      <c r="E20" s="2"/>
      <c r="F20" s="6">
        <f t="shared" si="0"/>
        <v>0</v>
      </c>
    </row>
    <row r="21" spans="1:6" x14ac:dyDescent="0.15">
      <c r="A21" s="6" t="s">
        <v>11</v>
      </c>
      <c r="B21" s="2"/>
      <c r="C21" s="2"/>
      <c r="D21" s="2"/>
      <c r="E21" s="2"/>
      <c r="F21" s="6">
        <f t="shared" si="0"/>
        <v>0</v>
      </c>
    </row>
    <row r="22" spans="1:6" x14ac:dyDescent="0.15">
      <c r="A22" s="6" t="s">
        <v>16</v>
      </c>
      <c r="B22" s="2"/>
      <c r="C22" s="2"/>
      <c r="D22" s="2"/>
      <c r="E22" s="2">
        <v>1</v>
      </c>
      <c r="F22" s="6">
        <f t="shared" si="0"/>
        <v>1</v>
      </c>
    </row>
    <row r="23" spans="1:6" x14ac:dyDescent="0.15">
      <c r="A23" s="6" t="s">
        <v>29</v>
      </c>
      <c r="B23" s="2"/>
      <c r="C23" s="2"/>
      <c r="D23" s="2">
        <v>1</v>
      </c>
      <c r="E23" s="2">
        <v>1</v>
      </c>
      <c r="F23" s="6">
        <f t="shared" si="0"/>
        <v>2</v>
      </c>
    </row>
    <row r="24" spans="1:6" x14ac:dyDescent="0.15">
      <c r="A24" s="6" t="s">
        <v>17</v>
      </c>
      <c r="B24" s="2"/>
      <c r="C24" s="2"/>
      <c r="D24" s="2"/>
      <c r="E24" s="2"/>
      <c r="F24" s="6">
        <f t="shared" si="0"/>
        <v>0</v>
      </c>
    </row>
    <row r="25" spans="1:6" x14ac:dyDescent="0.15">
      <c r="A25" s="6" t="s">
        <v>10</v>
      </c>
      <c r="B25" s="2"/>
      <c r="C25" s="2"/>
      <c r="D25" s="2"/>
      <c r="E25" s="2"/>
      <c r="F25" s="6">
        <f t="shared" si="0"/>
        <v>0</v>
      </c>
    </row>
    <row r="26" spans="1:6" x14ac:dyDescent="0.15">
      <c r="A26" s="6" t="s">
        <v>4</v>
      </c>
      <c r="B26" s="2"/>
      <c r="C26" s="2"/>
      <c r="D26" s="2"/>
      <c r="E26" s="2"/>
      <c r="F26" s="6">
        <f t="shared" si="0"/>
        <v>0</v>
      </c>
    </row>
    <row r="27" spans="1:6" x14ac:dyDescent="0.15">
      <c r="A27" s="6" t="s">
        <v>55</v>
      </c>
      <c r="B27" s="2"/>
      <c r="C27" s="2"/>
      <c r="D27" s="2"/>
      <c r="E27" s="2"/>
      <c r="F27" s="6">
        <f t="shared" si="0"/>
        <v>0</v>
      </c>
    </row>
    <row r="28" spans="1:6" x14ac:dyDescent="0.15">
      <c r="A28" s="6" t="s">
        <v>12</v>
      </c>
      <c r="B28" s="2"/>
      <c r="C28" s="2"/>
      <c r="D28" s="2"/>
      <c r="E28" s="2"/>
      <c r="F28" s="6">
        <f t="shared" si="0"/>
        <v>0</v>
      </c>
    </row>
    <row r="29" spans="1:6" x14ac:dyDescent="0.15">
      <c r="A29" s="6" t="s">
        <v>57</v>
      </c>
      <c r="B29" s="2"/>
      <c r="C29" s="2"/>
      <c r="D29" s="2"/>
      <c r="E29" s="2"/>
      <c r="F29" s="6">
        <f t="shared" si="0"/>
        <v>0</v>
      </c>
    </row>
    <row r="30" spans="1:6" x14ac:dyDescent="0.15">
      <c r="A30" s="6" t="s">
        <v>14</v>
      </c>
      <c r="B30" s="2"/>
      <c r="C30" s="2"/>
      <c r="D30" s="2"/>
      <c r="E30" s="2"/>
      <c r="F30" s="6">
        <f t="shared" si="0"/>
        <v>0</v>
      </c>
    </row>
    <row r="31" spans="1:6" x14ac:dyDescent="0.15">
      <c r="A31" s="6" t="s">
        <v>54</v>
      </c>
      <c r="B31" s="2"/>
      <c r="C31" s="2"/>
      <c r="D31" s="2"/>
      <c r="E31" s="2"/>
      <c r="F31" s="6">
        <f t="shared" si="0"/>
        <v>0</v>
      </c>
    </row>
    <row r="32" spans="1:6" x14ac:dyDescent="0.15">
      <c r="A32" s="6" t="s">
        <v>5</v>
      </c>
      <c r="B32" s="2"/>
      <c r="C32" s="2"/>
      <c r="D32" s="2"/>
      <c r="E32" s="2"/>
      <c r="F32" s="6">
        <f t="shared" si="0"/>
        <v>0</v>
      </c>
    </row>
    <row r="33" spans="1:6" x14ac:dyDescent="0.15">
      <c r="A33" s="6" t="s">
        <v>13</v>
      </c>
      <c r="B33" s="2"/>
      <c r="C33" s="2"/>
      <c r="D33" s="2"/>
      <c r="E33" s="2"/>
      <c r="F33" s="6">
        <f t="shared" si="0"/>
        <v>0</v>
      </c>
    </row>
    <row r="34" spans="1:6" x14ac:dyDescent="0.15">
      <c r="A34" s="6" t="s">
        <v>32</v>
      </c>
      <c r="B34" s="2"/>
      <c r="C34" s="2"/>
      <c r="D34" s="2"/>
      <c r="E34" s="2"/>
      <c r="F34" s="6">
        <f t="shared" si="0"/>
        <v>0</v>
      </c>
    </row>
    <row r="35" spans="1:6" x14ac:dyDescent="0.15">
      <c r="A35" s="6" t="s">
        <v>31</v>
      </c>
      <c r="B35" s="2"/>
      <c r="C35" s="2"/>
      <c r="D35" s="2"/>
      <c r="E35" s="2"/>
      <c r="F35" s="6">
        <f t="shared" si="0"/>
        <v>0</v>
      </c>
    </row>
    <row r="36" spans="1:6" x14ac:dyDescent="0.15">
      <c r="A36" s="6" t="s">
        <v>19</v>
      </c>
      <c r="B36" s="2"/>
      <c r="C36" s="2"/>
      <c r="D36" s="2"/>
      <c r="E36" s="2"/>
      <c r="F36" s="6">
        <f t="shared" ref="F36:F67" si="1">SUM(B36:E36)</f>
        <v>0</v>
      </c>
    </row>
    <row r="37" spans="1:6" x14ac:dyDescent="0.15">
      <c r="A37" s="6" t="s">
        <v>0</v>
      </c>
      <c r="B37" s="2"/>
      <c r="C37" s="2">
        <v>2</v>
      </c>
      <c r="D37" s="2"/>
      <c r="E37" s="2">
        <v>1</v>
      </c>
      <c r="F37" s="6">
        <f t="shared" si="1"/>
        <v>3</v>
      </c>
    </row>
    <row r="38" spans="1:6" x14ac:dyDescent="0.15">
      <c r="A38" s="6" t="s">
        <v>33</v>
      </c>
      <c r="B38" s="2"/>
      <c r="C38" s="2"/>
      <c r="D38" s="2"/>
      <c r="E38" s="2"/>
      <c r="F38" s="6">
        <f t="shared" si="1"/>
        <v>0</v>
      </c>
    </row>
    <row r="39" spans="1:6" x14ac:dyDescent="0.15">
      <c r="A39" s="6" t="s">
        <v>20</v>
      </c>
      <c r="B39" s="2"/>
      <c r="C39" s="2"/>
      <c r="D39" s="2"/>
      <c r="E39" s="2"/>
      <c r="F39" s="6">
        <f t="shared" si="1"/>
        <v>0</v>
      </c>
    </row>
    <row r="40" spans="1:6" x14ac:dyDescent="0.15">
      <c r="A40" s="6" t="s">
        <v>34</v>
      </c>
      <c r="B40" s="2"/>
      <c r="C40" s="2"/>
      <c r="D40" s="2"/>
      <c r="E40" s="2"/>
      <c r="F40" s="6">
        <f t="shared" si="1"/>
        <v>0</v>
      </c>
    </row>
    <row r="41" spans="1:6" x14ac:dyDescent="0.15">
      <c r="A41" s="6" t="s">
        <v>56</v>
      </c>
      <c r="B41" s="2"/>
      <c r="C41" s="2"/>
      <c r="D41" s="2"/>
      <c r="E41" s="2"/>
      <c r="F41" s="6">
        <f t="shared" si="1"/>
        <v>0</v>
      </c>
    </row>
    <row r="42" spans="1:6" x14ac:dyDescent="0.15">
      <c r="A42" s="6" t="s">
        <v>6</v>
      </c>
      <c r="B42" s="2"/>
      <c r="C42" s="2"/>
      <c r="D42" s="2"/>
      <c r="E42" s="2"/>
      <c r="F42" s="6">
        <f t="shared" si="1"/>
        <v>0</v>
      </c>
    </row>
    <row r="43" spans="1:6" x14ac:dyDescent="0.15">
      <c r="A43" s="6" t="s">
        <v>3</v>
      </c>
      <c r="B43" s="2"/>
      <c r="C43" s="2"/>
      <c r="D43" s="2"/>
      <c r="E43" s="2"/>
      <c r="F43" s="6">
        <f t="shared" si="1"/>
        <v>0</v>
      </c>
    </row>
    <row r="44" spans="1:6" x14ac:dyDescent="0.15">
      <c r="A44" s="6" t="s">
        <v>35</v>
      </c>
      <c r="B44" s="2"/>
      <c r="C44" s="2"/>
      <c r="D44" s="2"/>
      <c r="E44" s="2"/>
      <c r="F44" s="6">
        <f t="shared" si="1"/>
        <v>0</v>
      </c>
    </row>
    <row r="45" spans="1:6" x14ac:dyDescent="0.15">
      <c r="A45" s="6" t="s">
        <v>1</v>
      </c>
      <c r="B45" s="2">
        <v>1</v>
      </c>
      <c r="C45" s="2">
        <v>3</v>
      </c>
      <c r="D45" s="2"/>
      <c r="E45" s="2">
        <v>3</v>
      </c>
      <c r="F45" s="6">
        <f t="shared" si="1"/>
        <v>7</v>
      </c>
    </row>
    <row r="46" spans="1:6" x14ac:dyDescent="0.15">
      <c r="A46" s="6" t="s">
        <v>36</v>
      </c>
      <c r="B46" s="2"/>
      <c r="C46" s="2"/>
      <c r="D46" s="2"/>
      <c r="E46" s="2"/>
      <c r="F46" s="6">
        <f t="shared" si="1"/>
        <v>0</v>
      </c>
    </row>
    <row r="47" spans="1:6" x14ac:dyDescent="0.15">
      <c r="A47" s="6" t="s">
        <v>37</v>
      </c>
      <c r="B47" s="2"/>
      <c r="C47" s="2"/>
      <c r="D47" s="2"/>
      <c r="E47" s="2"/>
      <c r="F47" s="6">
        <f t="shared" si="1"/>
        <v>0</v>
      </c>
    </row>
    <row r="48" spans="1:6" x14ac:dyDescent="0.15">
      <c r="A48" s="6" t="s">
        <v>39</v>
      </c>
      <c r="B48" s="2"/>
      <c r="C48" s="2"/>
      <c r="D48" s="2"/>
      <c r="E48" s="2"/>
      <c r="F48" s="6">
        <f t="shared" si="1"/>
        <v>0</v>
      </c>
    </row>
    <row r="49" spans="1:10" x14ac:dyDescent="0.15">
      <c r="A49" s="6" t="s">
        <v>40</v>
      </c>
      <c r="B49" s="2"/>
      <c r="C49" s="2"/>
      <c r="D49" s="2"/>
      <c r="E49" s="2"/>
      <c r="F49" s="6">
        <f t="shared" si="1"/>
        <v>0</v>
      </c>
    </row>
    <row r="50" spans="1:10" x14ac:dyDescent="0.15">
      <c r="A50" s="6" t="s">
        <v>41</v>
      </c>
      <c r="B50" s="2"/>
      <c r="C50" s="2"/>
      <c r="D50" s="2"/>
      <c r="E50" s="2"/>
      <c r="F50" s="6">
        <f t="shared" si="1"/>
        <v>0</v>
      </c>
    </row>
    <row r="51" spans="1:10" x14ac:dyDescent="0.15">
      <c r="A51" s="6" t="s">
        <v>42</v>
      </c>
      <c r="B51" s="2"/>
      <c r="C51" s="2"/>
      <c r="D51" s="2"/>
      <c r="E51" s="2"/>
      <c r="F51" s="6">
        <f t="shared" si="1"/>
        <v>0</v>
      </c>
    </row>
    <row r="52" spans="1:10" x14ac:dyDescent="0.15">
      <c r="A52" s="6" t="s">
        <v>67</v>
      </c>
      <c r="B52" s="2"/>
      <c r="C52" s="2"/>
      <c r="D52" s="2"/>
      <c r="E52" s="2"/>
      <c r="F52" s="6">
        <f t="shared" si="1"/>
        <v>0</v>
      </c>
    </row>
    <row r="53" spans="1:10" x14ac:dyDescent="0.15">
      <c r="A53" s="6" t="s">
        <v>23</v>
      </c>
      <c r="B53" s="6">
        <f t="shared" ref="B53:E53" si="2">SUM(B4:B52)</f>
        <v>1</v>
      </c>
      <c r="C53" s="6">
        <f t="shared" si="2"/>
        <v>5</v>
      </c>
      <c r="D53" s="6">
        <f t="shared" si="2"/>
        <v>1</v>
      </c>
      <c r="E53" s="6">
        <f t="shared" si="2"/>
        <v>6</v>
      </c>
      <c r="F53" s="4">
        <f t="shared" si="1"/>
        <v>13</v>
      </c>
      <c r="G53" s="5" t="s">
        <v>88</v>
      </c>
    </row>
    <row r="54" spans="1:10" x14ac:dyDescent="0.15">
      <c r="B54" s="1"/>
      <c r="C54" s="1"/>
      <c r="H54" s="1"/>
      <c r="I54" s="8"/>
    </row>
    <row r="55" spans="1:10" x14ac:dyDescent="0.15">
      <c r="A55" s="5" t="s">
        <v>45</v>
      </c>
      <c r="B55" s="1"/>
      <c r="C55" s="1"/>
      <c r="H55" s="1" t="s">
        <v>60</v>
      </c>
      <c r="I55" s="8">
        <f>AVERAGE(B53:C53)</f>
        <v>3</v>
      </c>
    </row>
    <row r="56" spans="1:10" x14ac:dyDescent="0.15">
      <c r="A56" s="6" t="s">
        <v>46</v>
      </c>
      <c r="B56" s="3">
        <f t="shared" ref="B56:E56" si="3">B4+B9+B12+B18+B30+B33+B42+B47+B51</f>
        <v>0</v>
      </c>
      <c r="C56" s="3">
        <f t="shared" si="3"/>
        <v>0</v>
      </c>
      <c r="D56" s="3">
        <f t="shared" si="3"/>
        <v>0</v>
      </c>
      <c r="E56" s="3">
        <f t="shared" si="3"/>
        <v>0</v>
      </c>
      <c r="F56" s="6">
        <f t="shared" ref="F56:F63" si="4">SUM(B56:E56)</f>
        <v>0</v>
      </c>
      <c r="H56" s="1" t="s">
        <v>61</v>
      </c>
      <c r="I56" s="8">
        <f>AVERAGE(D53:D53)</f>
        <v>1</v>
      </c>
    </row>
    <row r="57" spans="1:10" x14ac:dyDescent="0.15">
      <c r="A57" s="6" t="s">
        <v>47</v>
      </c>
      <c r="B57" s="3">
        <f t="shared" ref="B57:E57" si="5">B14+B35+B41+B46+B50</f>
        <v>0</v>
      </c>
      <c r="C57" s="3">
        <f t="shared" si="5"/>
        <v>0</v>
      </c>
      <c r="D57" s="3">
        <f t="shared" si="5"/>
        <v>0</v>
      </c>
      <c r="E57" s="3">
        <f t="shared" si="5"/>
        <v>0</v>
      </c>
      <c r="F57" s="6">
        <f t="shared" si="4"/>
        <v>0</v>
      </c>
      <c r="H57" s="1" t="s">
        <v>62</v>
      </c>
      <c r="I57" s="8">
        <f>AVERAGE(E53:E53)</f>
        <v>6</v>
      </c>
    </row>
    <row r="58" spans="1:10" x14ac:dyDescent="0.15">
      <c r="A58" s="6" t="s">
        <v>22</v>
      </c>
      <c r="B58" s="3">
        <f t="shared" ref="B58:C58" si="6">B15</f>
        <v>0</v>
      </c>
      <c r="C58" s="3">
        <f t="shared" si="6"/>
        <v>0</v>
      </c>
      <c r="D58" s="3">
        <f t="shared" ref="D58:E58" si="7">D15</f>
        <v>0</v>
      </c>
      <c r="E58" s="3">
        <f t="shared" si="7"/>
        <v>0</v>
      </c>
      <c r="F58" s="6">
        <f t="shared" si="4"/>
        <v>0</v>
      </c>
      <c r="H58" s="1"/>
    </row>
    <row r="59" spans="1:10" x14ac:dyDescent="0.15">
      <c r="A59" s="6" t="s">
        <v>48</v>
      </c>
      <c r="B59" s="3">
        <f>B16+B26+B27+B32+B37+B40+B48</f>
        <v>0</v>
      </c>
      <c r="C59" s="3">
        <f t="shared" ref="C59" si="8">C16+C26+C27+C32+C37+C40+C48</f>
        <v>2</v>
      </c>
      <c r="D59" s="3">
        <f t="shared" ref="D59:E59" si="9">D16+D26+D27+D32+D37+D40+D48</f>
        <v>0</v>
      </c>
      <c r="E59" s="3">
        <f t="shared" si="9"/>
        <v>1</v>
      </c>
      <c r="F59" s="6">
        <f t="shared" si="4"/>
        <v>3</v>
      </c>
      <c r="H59" s="1" t="s">
        <v>73</v>
      </c>
      <c r="I59">
        <f>MAX(B53:E53)</f>
        <v>6</v>
      </c>
      <c r="J59">
        <f>INDEX($A$3:$E$53,1,MATCH(I59,$A$53:$E$53,0))</f>
        <v>2016</v>
      </c>
    </row>
    <row r="60" spans="1:10" x14ac:dyDescent="0.15">
      <c r="A60" s="6" t="s">
        <v>49</v>
      </c>
      <c r="B60" s="3">
        <f t="shared" ref="B60:C60" si="10">B7+B13+B17+B22+B39+B43+B45+B23</f>
        <v>1</v>
      </c>
      <c r="C60" s="3">
        <f t="shared" si="10"/>
        <v>3</v>
      </c>
      <c r="D60" s="3">
        <f t="shared" ref="D60:E60" si="11">D7+D13+D17+D22+D39+D43+D45+D23</f>
        <v>1</v>
      </c>
      <c r="E60" s="3">
        <f t="shared" si="11"/>
        <v>5</v>
      </c>
      <c r="F60" s="6">
        <f t="shared" si="4"/>
        <v>10</v>
      </c>
      <c r="H60" s="1" t="s">
        <v>74</v>
      </c>
      <c r="I60">
        <f>MIN(B53:E53)</f>
        <v>1</v>
      </c>
      <c r="J60">
        <f>INDEX($A$3:$E$53,1,MATCH(I60,$A$53:$E$53,0))</f>
        <v>1991</v>
      </c>
    </row>
    <row r="61" spans="1:10" x14ac:dyDescent="0.15">
      <c r="A61" s="6" t="s">
        <v>50</v>
      </c>
      <c r="B61" s="3">
        <f t="shared" ref="B61:C61" si="12">B10+B21+B25+B29+B31+B34+B36+B38</f>
        <v>0</v>
      </c>
      <c r="C61" s="3">
        <f t="shared" si="12"/>
        <v>0</v>
      </c>
      <c r="D61" s="3">
        <f t="shared" ref="D61:E61" si="13">D10+D21+D25+D29+D31+D34+D36+D38</f>
        <v>0</v>
      </c>
      <c r="E61" s="3">
        <f t="shared" si="13"/>
        <v>0</v>
      </c>
      <c r="F61" s="6">
        <f t="shared" si="4"/>
        <v>0</v>
      </c>
    </row>
    <row r="62" spans="1:10" x14ac:dyDescent="0.15">
      <c r="A62" s="6" t="s">
        <v>51</v>
      </c>
      <c r="B62" s="3">
        <f t="shared" ref="B62:C62" si="14">B8+B20+B24+B44</f>
        <v>0</v>
      </c>
      <c r="C62" s="3">
        <f t="shared" si="14"/>
        <v>0</v>
      </c>
      <c r="D62" s="3">
        <f t="shared" ref="D62:E62" si="15">D8+D20+D24+D44</f>
        <v>0</v>
      </c>
      <c r="E62" s="3">
        <f t="shared" si="15"/>
        <v>0</v>
      </c>
      <c r="F62" s="6">
        <f t="shared" si="4"/>
        <v>0</v>
      </c>
    </row>
    <row r="63" spans="1:10" x14ac:dyDescent="0.15">
      <c r="A63" s="6" t="s">
        <v>52</v>
      </c>
      <c r="B63" s="3">
        <f t="shared" ref="B63:C63" si="16">B5+B6+B11+B19+B28+B49</f>
        <v>0</v>
      </c>
      <c r="C63" s="3">
        <f t="shared" si="16"/>
        <v>0</v>
      </c>
      <c r="D63" s="3">
        <f t="shared" ref="D63:E63" si="17">D5+D6+D11+D19+D28+D49</f>
        <v>0</v>
      </c>
      <c r="E63" s="3">
        <f t="shared" si="17"/>
        <v>0</v>
      </c>
      <c r="F63" s="6">
        <f t="shared" si="4"/>
        <v>0</v>
      </c>
    </row>
    <row r="64" spans="1:10" x14ac:dyDescent="0.15">
      <c r="A64" s="5"/>
      <c r="B64" s="5"/>
      <c r="C64" s="5"/>
    </row>
    <row r="65" spans="1:5" x14ac:dyDescent="0.15">
      <c r="A65" s="1" t="s">
        <v>77</v>
      </c>
      <c r="B65" s="5"/>
      <c r="C65" s="5"/>
    </row>
    <row r="66" spans="1:5" x14ac:dyDescent="0.15">
      <c r="A66" s="1"/>
      <c r="B66" s="5"/>
      <c r="C66" s="5"/>
    </row>
    <row r="67" spans="1:5" x14ac:dyDescent="0.15">
      <c r="A67" s="1"/>
      <c r="B67" s="5"/>
      <c r="C67" s="5"/>
    </row>
    <row r="68" spans="1:5" x14ac:dyDescent="0.15">
      <c r="A68" s="1"/>
      <c r="B68" s="5"/>
      <c r="C68" s="5"/>
    </row>
    <row r="69" spans="1:5" x14ac:dyDescent="0.15">
      <c r="A69" s="1"/>
      <c r="B69" s="1"/>
      <c r="C69" s="1"/>
      <c r="E69" s="1"/>
    </row>
    <row r="70" spans="1:5" x14ac:dyDescent="0.15">
      <c r="A70" s="1"/>
      <c r="B70" s="1"/>
      <c r="C70" s="1"/>
      <c r="E70" s="1"/>
    </row>
    <row r="71" spans="1:5" x14ac:dyDescent="0.15">
      <c r="A71" s="1"/>
    </row>
  </sheetData>
  <conditionalFormatting sqref="A3:F63">
    <cfRule type="expression" dxfId="3" priority="1" stopIfTrue="1">
      <formula>MOD(ROW(),2)=0</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31E5AE-8EC2-AE44-971F-6D34ADB99E2E}">
  <dimension ref="A1:G71"/>
  <sheetViews>
    <sheetView workbookViewId="0">
      <selection activeCell="C54" sqref="C54"/>
    </sheetView>
  </sheetViews>
  <sheetFormatPr baseColWidth="10" defaultRowHeight="13" x14ac:dyDescent="0.15"/>
  <cols>
    <col min="1" max="1" width="22.1640625" customWidth="1"/>
    <col min="2" max="2" width="6" bestFit="1" customWidth="1"/>
    <col min="3" max="3" width="21.83203125" bestFit="1" customWidth="1"/>
    <col min="5" max="5" width="20.5" bestFit="1" customWidth="1"/>
    <col min="6" max="6" width="3.1640625" bestFit="1" customWidth="1"/>
    <col min="7" max="7" width="12" bestFit="1" customWidth="1"/>
  </cols>
  <sheetData>
    <row r="1" spans="1:3" ht="16" x14ac:dyDescent="0.2">
      <c r="A1" s="7" t="s">
        <v>76</v>
      </c>
      <c r="B1" s="7"/>
    </row>
    <row r="3" spans="1:3" x14ac:dyDescent="0.15">
      <c r="A3" s="6" t="s">
        <v>30</v>
      </c>
      <c r="B3" s="6">
        <v>2001</v>
      </c>
      <c r="C3" s="6" t="s">
        <v>24</v>
      </c>
    </row>
    <row r="4" spans="1:3" x14ac:dyDescent="0.15">
      <c r="A4" s="6" t="s">
        <v>21</v>
      </c>
      <c r="B4" s="2">
        <v>1</v>
      </c>
      <c r="C4" s="6">
        <f t="shared" ref="C4:C35" si="0">SUM(B4:B4)</f>
        <v>1</v>
      </c>
    </row>
    <row r="5" spans="1:3" x14ac:dyDescent="0.15">
      <c r="A5" s="6" t="s">
        <v>53</v>
      </c>
      <c r="B5" s="2"/>
      <c r="C5" s="6">
        <f t="shared" si="0"/>
        <v>0</v>
      </c>
    </row>
    <row r="6" spans="1:3" x14ac:dyDescent="0.15">
      <c r="A6" s="6" t="s">
        <v>15</v>
      </c>
      <c r="B6" s="2"/>
      <c r="C6" s="6">
        <f t="shared" si="0"/>
        <v>0</v>
      </c>
    </row>
    <row r="7" spans="1:3" x14ac:dyDescent="0.15">
      <c r="A7" s="6" t="s">
        <v>18</v>
      </c>
      <c r="B7" s="2"/>
      <c r="C7" s="6">
        <f t="shared" si="0"/>
        <v>0</v>
      </c>
    </row>
    <row r="8" spans="1:3" x14ac:dyDescent="0.15">
      <c r="A8" s="6" t="s">
        <v>8</v>
      </c>
      <c r="B8" s="2"/>
      <c r="C8" s="6">
        <f t="shared" si="0"/>
        <v>0</v>
      </c>
    </row>
    <row r="9" spans="1:3" x14ac:dyDescent="0.15">
      <c r="A9" s="6" t="s">
        <v>58</v>
      </c>
      <c r="B9" s="2"/>
      <c r="C9" s="6">
        <f t="shared" si="0"/>
        <v>0</v>
      </c>
    </row>
    <row r="10" spans="1:3" x14ac:dyDescent="0.15">
      <c r="A10" s="6" t="s">
        <v>9</v>
      </c>
      <c r="B10" s="2">
        <v>1</v>
      </c>
      <c r="C10" s="6">
        <f t="shared" si="0"/>
        <v>1</v>
      </c>
    </row>
    <row r="11" spans="1:3" x14ac:dyDescent="0.15">
      <c r="A11" s="6" t="s">
        <v>43</v>
      </c>
      <c r="B11" s="2"/>
      <c r="C11" s="6">
        <f t="shared" si="0"/>
        <v>0</v>
      </c>
    </row>
    <row r="12" spans="1:3" x14ac:dyDescent="0.15">
      <c r="A12" s="6" t="s">
        <v>38</v>
      </c>
      <c r="B12" s="2"/>
      <c r="C12" s="6">
        <f t="shared" si="0"/>
        <v>0</v>
      </c>
    </row>
    <row r="13" spans="1:3" x14ac:dyDescent="0.15">
      <c r="A13" s="6" t="s">
        <v>2</v>
      </c>
      <c r="B13" s="2"/>
      <c r="C13" s="6">
        <f t="shared" si="0"/>
        <v>0</v>
      </c>
    </row>
    <row r="14" spans="1:3" x14ac:dyDescent="0.15">
      <c r="A14" s="6" t="s">
        <v>7</v>
      </c>
      <c r="B14" s="2"/>
      <c r="C14" s="6">
        <f t="shared" si="0"/>
        <v>0</v>
      </c>
    </row>
    <row r="15" spans="1:3" x14ac:dyDescent="0.15">
      <c r="A15" s="6" t="s">
        <v>22</v>
      </c>
      <c r="B15" s="2"/>
      <c r="C15" s="6">
        <f t="shared" si="0"/>
        <v>0</v>
      </c>
    </row>
    <row r="16" spans="1:3" x14ac:dyDescent="0.15">
      <c r="A16" s="6" t="s">
        <v>44</v>
      </c>
      <c r="B16" s="2"/>
      <c r="C16" s="6">
        <f t="shared" si="0"/>
        <v>0</v>
      </c>
    </row>
    <row r="17" spans="1:3" x14ac:dyDescent="0.15">
      <c r="A17" s="6" t="s">
        <v>25</v>
      </c>
      <c r="B17" s="2"/>
      <c r="C17" s="6">
        <f t="shared" si="0"/>
        <v>0</v>
      </c>
    </row>
    <row r="18" spans="1:3" x14ac:dyDescent="0.15">
      <c r="A18" s="6" t="s">
        <v>26</v>
      </c>
      <c r="B18" s="2"/>
      <c r="C18" s="6">
        <f t="shared" si="0"/>
        <v>0</v>
      </c>
    </row>
    <row r="19" spans="1:3" x14ac:dyDescent="0.15">
      <c r="A19" s="6" t="s">
        <v>27</v>
      </c>
      <c r="B19" s="2"/>
      <c r="C19" s="6">
        <f t="shared" si="0"/>
        <v>0</v>
      </c>
    </row>
    <row r="20" spans="1:3" x14ac:dyDescent="0.15">
      <c r="A20" s="6" t="s">
        <v>28</v>
      </c>
      <c r="B20" s="2"/>
      <c r="C20" s="6">
        <f t="shared" si="0"/>
        <v>0</v>
      </c>
    </row>
    <row r="21" spans="1:3" x14ac:dyDescent="0.15">
      <c r="A21" s="6" t="s">
        <v>11</v>
      </c>
      <c r="B21" s="2"/>
      <c r="C21" s="6">
        <f t="shared" si="0"/>
        <v>0</v>
      </c>
    </row>
    <row r="22" spans="1:3" x14ac:dyDescent="0.15">
      <c r="A22" s="6" t="s">
        <v>16</v>
      </c>
      <c r="B22" s="2"/>
      <c r="C22" s="6">
        <f t="shared" si="0"/>
        <v>0</v>
      </c>
    </row>
    <row r="23" spans="1:3" x14ac:dyDescent="0.15">
      <c r="A23" s="6" t="s">
        <v>29</v>
      </c>
      <c r="B23" s="2">
        <v>1</v>
      </c>
      <c r="C23" s="6">
        <f t="shared" si="0"/>
        <v>1</v>
      </c>
    </row>
    <row r="24" spans="1:3" x14ac:dyDescent="0.15">
      <c r="A24" s="6" t="s">
        <v>17</v>
      </c>
      <c r="B24" s="2"/>
      <c r="C24" s="6">
        <f t="shared" si="0"/>
        <v>0</v>
      </c>
    </row>
    <row r="25" spans="1:3" x14ac:dyDescent="0.15">
      <c r="A25" s="6" t="s">
        <v>10</v>
      </c>
      <c r="B25" s="2"/>
      <c r="C25" s="6">
        <f t="shared" si="0"/>
        <v>0</v>
      </c>
    </row>
    <row r="26" spans="1:3" x14ac:dyDescent="0.15">
      <c r="A26" s="6" t="s">
        <v>4</v>
      </c>
      <c r="B26" s="2"/>
      <c r="C26" s="6">
        <f t="shared" si="0"/>
        <v>0</v>
      </c>
    </row>
    <row r="27" spans="1:3" x14ac:dyDescent="0.15">
      <c r="A27" s="6" t="s">
        <v>55</v>
      </c>
      <c r="B27" s="2"/>
      <c r="C27" s="6">
        <f t="shared" si="0"/>
        <v>0</v>
      </c>
    </row>
    <row r="28" spans="1:3" x14ac:dyDescent="0.15">
      <c r="A28" s="6" t="s">
        <v>12</v>
      </c>
      <c r="B28" s="2">
        <v>1</v>
      </c>
      <c r="C28" s="6">
        <f t="shared" si="0"/>
        <v>1</v>
      </c>
    </row>
    <row r="29" spans="1:3" x14ac:dyDescent="0.15">
      <c r="A29" s="6" t="s">
        <v>57</v>
      </c>
      <c r="B29" s="2"/>
      <c r="C29" s="6">
        <f t="shared" si="0"/>
        <v>0</v>
      </c>
    </row>
    <row r="30" spans="1:3" x14ac:dyDescent="0.15">
      <c r="A30" s="6" t="s">
        <v>14</v>
      </c>
      <c r="B30" s="2"/>
      <c r="C30" s="6">
        <f t="shared" si="0"/>
        <v>0</v>
      </c>
    </row>
    <row r="31" spans="1:3" x14ac:dyDescent="0.15">
      <c r="A31" s="6" t="s">
        <v>54</v>
      </c>
      <c r="B31" s="2"/>
      <c r="C31" s="6">
        <f t="shared" si="0"/>
        <v>0</v>
      </c>
    </row>
    <row r="32" spans="1:3" x14ac:dyDescent="0.15">
      <c r="A32" s="6" t="s">
        <v>5</v>
      </c>
      <c r="B32" s="2"/>
      <c r="C32" s="6">
        <f t="shared" si="0"/>
        <v>0</v>
      </c>
    </row>
    <row r="33" spans="1:3" x14ac:dyDescent="0.15">
      <c r="A33" s="6" t="s">
        <v>13</v>
      </c>
      <c r="B33" s="2"/>
      <c r="C33" s="6">
        <f t="shared" si="0"/>
        <v>0</v>
      </c>
    </row>
    <row r="34" spans="1:3" x14ac:dyDescent="0.15">
      <c r="A34" s="6" t="s">
        <v>32</v>
      </c>
      <c r="B34" s="2"/>
      <c r="C34" s="6">
        <f t="shared" si="0"/>
        <v>0</v>
      </c>
    </row>
    <row r="35" spans="1:3" x14ac:dyDescent="0.15">
      <c r="A35" s="6" t="s">
        <v>31</v>
      </c>
      <c r="B35" s="2"/>
      <c r="C35" s="6">
        <f t="shared" si="0"/>
        <v>0</v>
      </c>
    </row>
    <row r="36" spans="1:3" x14ac:dyDescent="0.15">
      <c r="A36" s="6" t="s">
        <v>19</v>
      </c>
      <c r="B36" s="2"/>
      <c r="C36" s="6">
        <f t="shared" ref="C36:C67" si="1">SUM(B36:B36)</f>
        <v>0</v>
      </c>
    </row>
    <row r="37" spans="1:3" x14ac:dyDescent="0.15">
      <c r="A37" s="6" t="s">
        <v>0</v>
      </c>
      <c r="B37" s="2">
        <v>1</v>
      </c>
      <c r="C37" s="6">
        <f t="shared" si="1"/>
        <v>1</v>
      </c>
    </row>
    <row r="38" spans="1:3" x14ac:dyDescent="0.15">
      <c r="A38" s="6" t="s">
        <v>33</v>
      </c>
      <c r="B38" s="2"/>
      <c r="C38" s="6">
        <f t="shared" si="1"/>
        <v>0</v>
      </c>
    </row>
    <row r="39" spans="1:3" x14ac:dyDescent="0.15">
      <c r="A39" s="6" t="s">
        <v>20</v>
      </c>
      <c r="B39" s="2"/>
      <c r="C39" s="6">
        <f t="shared" si="1"/>
        <v>0</v>
      </c>
    </row>
    <row r="40" spans="1:3" x14ac:dyDescent="0.15">
      <c r="A40" s="6" t="s">
        <v>34</v>
      </c>
      <c r="B40" s="2"/>
      <c r="C40" s="6">
        <f t="shared" si="1"/>
        <v>0</v>
      </c>
    </row>
    <row r="41" spans="1:3" x14ac:dyDescent="0.15">
      <c r="A41" s="6" t="s">
        <v>56</v>
      </c>
      <c r="B41" s="2"/>
      <c r="C41" s="6">
        <f t="shared" si="1"/>
        <v>0</v>
      </c>
    </row>
    <row r="42" spans="1:3" x14ac:dyDescent="0.15">
      <c r="A42" s="6" t="s">
        <v>6</v>
      </c>
      <c r="B42" s="2"/>
      <c r="C42" s="6">
        <f t="shared" si="1"/>
        <v>0</v>
      </c>
    </row>
    <row r="43" spans="1:3" x14ac:dyDescent="0.15">
      <c r="A43" s="6" t="s">
        <v>3</v>
      </c>
      <c r="B43" s="2"/>
      <c r="C43" s="6">
        <f t="shared" si="1"/>
        <v>0</v>
      </c>
    </row>
    <row r="44" spans="1:3" x14ac:dyDescent="0.15">
      <c r="A44" s="6" t="s">
        <v>35</v>
      </c>
      <c r="B44" s="2"/>
      <c r="C44" s="6">
        <f t="shared" si="1"/>
        <v>0</v>
      </c>
    </row>
    <row r="45" spans="1:3" x14ac:dyDescent="0.15">
      <c r="A45" s="6" t="s">
        <v>1</v>
      </c>
      <c r="B45" s="2">
        <v>2</v>
      </c>
      <c r="C45" s="6">
        <f t="shared" si="1"/>
        <v>2</v>
      </c>
    </row>
    <row r="46" spans="1:3" x14ac:dyDescent="0.15">
      <c r="A46" s="6" t="s">
        <v>36</v>
      </c>
      <c r="B46" s="2"/>
      <c r="C46" s="6">
        <f t="shared" si="1"/>
        <v>0</v>
      </c>
    </row>
    <row r="47" spans="1:3" x14ac:dyDescent="0.15">
      <c r="A47" s="6" t="s">
        <v>37</v>
      </c>
      <c r="B47" s="2"/>
      <c r="C47" s="6">
        <f t="shared" si="1"/>
        <v>0</v>
      </c>
    </row>
    <row r="48" spans="1:3" x14ac:dyDescent="0.15">
      <c r="A48" s="6" t="s">
        <v>39</v>
      </c>
      <c r="B48" s="2"/>
      <c r="C48" s="6">
        <f t="shared" si="1"/>
        <v>0</v>
      </c>
    </row>
    <row r="49" spans="1:7" x14ac:dyDescent="0.15">
      <c r="A49" s="6" t="s">
        <v>40</v>
      </c>
      <c r="B49" s="2"/>
      <c r="C49" s="6">
        <f t="shared" si="1"/>
        <v>0</v>
      </c>
    </row>
    <row r="50" spans="1:7" x14ac:dyDescent="0.15">
      <c r="A50" s="6" t="s">
        <v>41</v>
      </c>
      <c r="B50" s="2"/>
      <c r="C50" s="6">
        <f t="shared" si="1"/>
        <v>0</v>
      </c>
    </row>
    <row r="51" spans="1:7" x14ac:dyDescent="0.15">
      <c r="A51" s="6" t="s">
        <v>42</v>
      </c>
      <c r="B51" s="2"/>
      <c r="C51" s="6">
        <f t="shared" si="1"/>
        <v>0</v>
      </c>
    </row>
    <row r="52" spans="1:7" x14ac:dyDescent="0.15">
      <c r="A52" s="6" t="s">
        <v>67</v>
      </c>
      <c r="B52" s="2"/>
      <c r="C52" s="6">
        <f t="shared" si="1"/>
        <v>0</v>
      </c>
    </row>
    <row r="53" spans="1:7" x14ac:dyDescent="0.15">
      <c r="A53" s="6" t="s">
        <v>23</v>
      </c>
      <c r="B53" s="6">
        <f t="shared" ref="B53" si="2">SUM(B4:B52)</f>
        <v>7</v>
      </c>
      <c r="C53" s="4">
        <f>SUM(B53)</f>
        <v>7</v>
      </c>
      <c r="D53" s="5" t="s">
        <v>88</v>
      </c>
    </row>
    <row r="54" spans="1:7" x14ac:dyDescent="0.15">
      <c r="E54" s="1"/>
      <c r="F54" s="8"/>
    </row>
    <row r="55" spans="1:7" x14ac:dyDescent="0.15">
      <c r="A55" s="5" t="s">
        <v>45</v>
      </c>
      <c r="E55" s="1"/>
      <c r="F55" s="8"/>
    </row>
    <row r="56" spans="1:7" x14ac:dyDescent="0.15">
      <c r="A56" s="6" t="s">
        <v>46</v>
      </c>
      <c r="B56" s="3">
        <f t="shared" ref="B56" si="3">B4+B9+B12+B18+B30+B33+B42+B47+B51</f>
        <v>1</v>
      </c>
      <c r="C56" s="6">
        <f t="shared" ref="C56:C63" si="4">SUM(B56:B56)</f>
        <v>1</v>
      </c>
      <c r="E56" s="1"/>
      <c r="F56" s="8"/>
    </row>
    <row r="57" spans="1:7" x14ac:dyDescent="0.15">
      <c r="A57" s="6" t="s">
        <v>47</v>
      </c>
      <c r="B57" s="3">
        <f t="shared" ref="B57" si="5">B14+B35+B41+B46+B50</f>
        <v>0</v>
      </c>
      <c r="C57" s="6">
        <f t="shared" si="4"/>
        <v>0</v>
      </c>
      <c r="E57" s="1" t="s">
        <v>61</v>
      </c>
      <c r="F57" s="8">
        <f>AVERAGE(B53:B53)</f>
        <v>7</v>
      </c>
    </row>
    <row r="58" spans="1:7" x14ac:dyDescent="0.15">
      <c r="A58" s="6" t="s">
        <v>22</v>
      </c>
      <c r="B58" s="3">
        <f t="shared" ref="B58" si="6">B15</f>
        <v>0</v>
      </c>
      <c r="C58" s="6">
        <f t="shared" si="4"/>
        <v>0</v>
      </c>
      <c r="E58" s="1"/>
    </row>
    <row r="59" spans="1:7" x14ac:dyDescent="0.15">
      <c r="A59" s="6" t="s">
        <v>48</v>
      </c>
      <c r="B59" s="3">
        <f t="shared" ref="B59" si="7">B16+B26+B27+B32+B37+B40+B48</f>
        <v>1</v>
      </c>
      <c r="C59" s="6">
        <f t="shared" si="4"/>
        <v>1</v>
      </c>
      <c r="E59" s="1" t="s">
        <v>73</v>
      </c>
      <c r="F59">
        <f>MAX(B53:B53)</f>
        <v>7</v>
      </c>
      <c r="G59">
        <f>INDEX($A$3:$B$53,1,MATCH(F59,$A$53:$B$53,0))</f>
        <v>2001</v>
      </c>
    </row>
    <row r="60" spans="1:7" x14ac:dyDescent="0.15">
      <c r="A60" s="6" t="s">
        <v>49</v>
      </c>
      <c r="B60" s="3">
        <f t="shared" ref="B60" si="8">B7+B13+B17+B22+B39+B43+B45+B23</f>
        <v>3</v>
      </c>
      <c r="C60" s="6">
        <f t="shared" si="4"/>
        <v>3</v>
      </c>
      <c r="E60" s="1" t="s">
        <v>74</v>
      </c>
      <c r="F60">
        <f>MIN(B53:B53)</f>
        <v>7</v>
      </c>
      <c r="G60">
        <f>INDEX($A$3:$B$53,1,MATCH(F60,$A$53:$B$53,0))</f>
        <v>2001</v>
      </c>
    </row>
    <row r="61" spans="1:7" x14ac:dyDescent="0.15">
      <c r="A61" s="6" t="s">
        <v>50</v>
      </c>
      <c r="B61" s="3">
        <f t="shared" ref="B61" si="9">B10+B21+B25+B29+B31+B34+B36+B38</f>
        <v>1</v>
      </c>
      <c r="C61" s="6">
        <f t="shared" si="4"/>
        <v>1</v>
      </c>
    </row>
    <row r="62" spans="1:7" x14ac:dyDescent="0.15">
      <c r="A62" s="6" t="s">
        <v>51</v>
      </c>
      <c r="B62" s="3">
        <f t="shared" ref="B62" si="10">B8+B20+B24+B44</f>
        <v>0</v>
      </c>
      <c r="C62" s="6">
        <f t="shared" si="4"/>
        <v>0</v>
      </c>
    </row>
    <row r="63" spans="1:7" x14ac:dyDescent="0.15">
      <c r="A63" s="6" t="s">
        <v>52</v>
      </c>
      <c r="B63" s="3">
        <f t="shared" ref="B63" si="11">B5+B6+B11+B19+B28+B49</f>
        <v>1</v>
      </c>
      <c r="C63" s="6">
        <f t="shared" si="4"/>
        <v>1</v>
      </c>
    </row>
    <row r="64" spans="1:7" x14ac:dyDescent="0.15">
      <c r="A64" s="5"/>
    </row>
    <row r="65" spans="1:2" x14ac:dyDescent="0.15">
      <c r="A65" s="1"/>
    </row>
    <row r="66" spans="1:2" x14ac:dyDescent="0.15">
      <c r="A66" s="1"/>
    </row>
    <row r="67" spans="1:2" x14ac:dyDescent="0.15">
      <c r="A67" s="1"/>
    </row>
    <row r="68" spans="1:2" x14ac:dyDescent="0.15">
      <c r="A68" s="1"/>
    </row>
    <row r="69" spans="1:2" x14ac:dyDescent="0.15">
      <c r="A69" s="1"/>
      <c r="B69" s="1"/>
    </row>
    <row r="70" spans="1:2" x14ac:dyDescent="0.15">
      <c r="A70" s="1"/>
      <c r="B70" s="1"/>
    </row>
    <row r="71" spans="1:2" x14ac:dyDescent="0.15">
      <c r="A71" s="1"/>
    </row>
  </sheetData>
  <conditionalFormatting sqref="A3:C63">
    <cfRule type="expression" dxfId="2" priority="1" stopIfTrue="1">
      <formula>MOD(ROW(),2)=0</formula>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1F830-EC0F-2C44-B97A-2555D5E9E804}">
  <dimension ref="A1:G71"/>
  <sheetViews>
    <sheetView workbookViewId="0">
      <selection activeCell="C54" sqref="C54"/>
    </sheetView>
  </sheetViews>
  <sheetFormatPr baseColWidth="10" defaultRowHeight="13" x14ac:dyDescent="0.15"/>
  <cols>
    <col min="1" max="1" width="22.1640625" customWidth="1"/>
    <col min="2" max="2" width="6" bestFit="1" customWidth="1"/>
    <col min="3" max="3" width="21.83203125" bestFit="1" customWidth="1"/>
    <col min="5" max="5" width="20.5" bestFit="1" customWidth="1"/>
    <col min="6" max="6" width="3.1640625" bestFit="1" customWidth="1"/>
    <col min="7" max="7" width="12" bestFit="1" customWidth="1"/>
  </cols>
  <sheetData>
    <row r="1" spans="1:3" ht="16" x14ac:dyDescent="0.2">
      <c r="A1" s="7" t="s">
        <v>76</v>
      </c>
      <c r="B1" s="7"/>
    </row>
    <row r="3" spans="1:3" x14ac:dyDescent="0.15">
      <c r="A3" s="6" t="s">
        <v>30</v>
      </c>
      <c r="B3" s="6">
        <v>2004</v>
      </c>
      <c r="C3" s="6" t="s">
        <v>24</v>
      </c>
    </row>
    <row r="4" spans="1:3" x14ac:dyDescent="0.15">
      <c r="A4" s="6" t="s">
        <v>21</v>
      </c>
      <c r="B4" s="2"/>
      <c r="C4" s="6">
        <f t="shared" ref="C4:C35" si="0">SUM(B4:B4)</f>
        <v>0</v>
      </c>
    </row>
    <row r="5" spans="1:3" x14ac:dyDescent="0.15">
      <c r="A5" s="6" t="s">
        <v>53</v>
      </c>
      <c r="B5" s="2"/>
      <c r="C5" s="6">
        <f t="shared" si="0"/>
        <v>0</v>
      </c>
    </row>
    <row r="6" spans="1:3" x14ac:dyDescent="0.15">
      <c r="A6" s="6" t="s">
        <v>15</v>
      </c>
      <c r="B6" s="2"/>
      <c r="C6" s="6">
        <f t="shared" si="0"/>
        <v>0</v>
      </c>
    </row>
    <row r="7" spans="1:3" x14ac:dyDescent="0.15">
      <c r="A7" s="6" t="s">
        <v>18</v>
      </c>
      <c r="B7" s="2"/>
      <c r="C7" s="6">
        <f t="shared" si="0"/>
        <v>0</v>
      </c>
    </row>
    <row r="8" spans="1:3" x14ac:dyDescent="0.15">
      <c r="A8" s="6" t="s">
        <v>8</v>
      </c>
      <c r="B8" s="2"/>
      <c r="C8" s="6">
        <f t="shared" si="0"/>
        <v>0</v>
      </c>
    </row>
    <row r="9" spans="1:3" x14ac:dyDescent="0.15">
      <c r="A9" s="6" t="s">
        <v>58</v>
      </c>
      <c r="B9" s="2"/>
      <c r="C9" s="6">
        <f t="shared" si="0"/>
        <v>0</v>
      </c>
    </row>
    <row r="10" spans="1:3" x14ac:dyDescent="0.15">
      <c r="A10" s="6" t="s">
        <v>9</v>
      </c>
      <c r="B10" s="2"/>
      <c r="C10" s="6">
        <f t="shared" si="0"/>
        <v>0</v>
      </c>
    </row>
    <row r="11" spans="1:3" x14ac:dyDescent="0.15">
      <c r="A11" s="6" t="s">
        <v>43</v>
      </c>
      <c r="B11" s="2"/>
      <c r="C11" s="6">
        <f t="shared" si="0"/>
        <v>0</v>
      </c>
    </row>
    <row r="12" spans="1:3" x14ac:dyDescent="0.15">
      <c r="A12" s="6" t="s">
        <v>38</v>
      </c>
      <c r="B12" s="2"/>
      <c r="C12" s="6">
        <f t="shared" si="0"/>
        <v>0</v>
      </c>
    </row>
    <row r="13" spans="1:3" x14ac:dyDescent="0.15">
      <c r="A13" s="6" t="s">
        <v>2</v>
      </c>
      <c r="B13" s="2">
        <v>1</v>
      </c>
      <c r="C13" s="6">
        <f t="shared" si="0"/>
        <v>1</v>
      </c>
    </row>
    <row r="14" spans="1:3" x14ac:dyDescent="0.15">
      <c r="A14" s="6" t="s">
        <v>7</v>
      </c>
      <c r="B14" s="2"/>
      <c r="C14" s="6">
        <f t="shared" si="0"/>
        <v>0</v>
      </c>
    </row>
    <row r="15" spans="1:3" x14ac:dyDescent="0.15">
      <c r="A15" s="6" t="s">
        <v>22</v>
      </c>
      <c r="B15" s="2"/>
      <c r="C15" s="6">
        <f t="shared" si="0"/>
        <v>0</v>
      </c>
    </row>
    <row r="16" spans="1:3" x14ac:dyDescent="0.15">
      <c r="A16" s="6" t="s">
        <v>44</v>
      </c>
      <c r="B16" s="2"/>
      <c r="C16" s="6">
        <f t="shared" si="0"/>
        <v>0</v>
      </c>
    </row>
    <row r="17" spans="1:3" x14ac:dyDescent="0.15">
      <c r="A17" s="6" t="s">
        <v>25</v>
      </c>
      <c r="B17" s="2"/>
      <c r="C17" s="6">
        <f t="shared" si="0"/>
        <v>0</v>
      </c>
    </row>
    <row r="18" spans="1:3" x14ac:dyDescent="0.15">
      <c r="A18" s="6" t="s">
        <v>26</v>
      </c>
      <c r="B18" s="2"/>
      <c r="C18" s="6">
        <f t="shared" si="0"/>
        <v>0</v>
      </c>
    </row>
    <row r="19" spans="1:3" x14ac:dyDescent="0.15">
      <c r="A19" s="6" t="s">
        <v>27</v>
      </c>
      <c r="B19" s="2"/>
      <c r="C19" s="6">
        <f t="shared" si="0"/>
        <v>0</v>
      </c>
    </row>
    <row r="20" spans="1:3" x14ac:dyDescent="0.15">
      <c r="A20" s="6" t="s">
        <v>28</v>
      </c>
      <c r="B20" s="2"/>
      <c r="C20" s="6">
        <f t="shared" si="0"/>
        <v>0</v>
      </c>
    </row>
    <row r="21" spans="1:3" x14ac:dyDescent="0.15">
      <c r="A21" s="6" t="s">
        <v>11</v>
      </c>
      <c r="B21" s="2"/>
      <c r="C21" s="6">
        <f t="shared" si="0"/>
        <v>0</v>
      </c>
    </row>
    <row r="22" spans="1:3" x14ac:dyDescent="0.15">
      <c r="A22" s="6" t="s">
        <v>16</v>
      </c>
      <c r="B22" s="2"/>
      <c r="C22" s="6">
        <f t="shared" si="0"/>
        <v>0</v>
      </c>
    </row>
    <row r="23" spans="1:3" x14ac:dyDescent="0.15">
      <c r="A23" s="6" t="s">
        <v>29</v>
      </c>
      <c r="B23" s="2"/>
      <c r="C23" s="6">
        <f t="shared" si="0"/>
        <v>0</v>
      </c>
    </row>
    <row r="24" spans="1:3" x14ac:dyDescent="0.15">
      <c r="A24" s="6" t="s">
        <v>17</v>
      </c>
      <c r="B24" s="2"/>
      <c r="C24" s="6">
        <f t="shared" si="0"/>
        <v>0</v>
      </c>
    </row>
    <row r="25" spans="1:3" x14ac:dyDescent="0.15">
      <c r="A25" s="6" t="s">
        <v>10</v>
      </c>
      <c r="B25" s="2"/>
      <c r="C25" s="6">
        <f t="shared" si="0"/>
        <v>0</v>
      </c>
    </row>
    <row r="26" spans="1:3" x14ac:dyDescent="0.15">
      <c r="A26" s="6" t="s">
        <v>4</v>
      </c>
      <c r="B26" s="2"/>
      <c r="C26" s="6">
        <f t="shared" si="0"/>
        <v>0</v>
      </c>
    </row>
    <row r="27" spans="1:3" x14ac:dyDescent="0.15">
      <c r="A27" s="6" t="s">
        <v>55</v>
      </c>
      <c r="B27" s="2"/>
      <c r="C27" s="6">
        <f t="shared" si="0"/>
        <v>0</v>
      </c>
    </row>
    <row r="28" spans="1:3" x14ac:dyDescent="0.15">
      <c r="A28" s="6" t="s">
        <v>12</v>
      </c>
      <c r="B28" s="2"/>
      <c r="C28" s="6">
        <f t="shared" si="0"/>
        <v>0</v>
      </c>
    </row>
    <row r="29" spans="1:3" x14ac:dyDescent="0.15">
      <c r="A29" s="6" t="s">
        <v>57</v>
      </c>
      <c r="B29" s="2"/>
      <c r="C29" s="6">
        <f t="shared" si="0"/>
        <v>0</v>
      </c>
    </row>
    <row r="30" spans="1:3" x14ac:dyDescent="0.15">
      <c r="A30" s="6" t="s">
        <v>14</v>
      </c>
      <c r="B30" s="2"/>
      <c r="C30" s="6">
        <f t="shared" si="0"/>
        <v>0</v>
      </c>
    </row>
    <row r="31" spans="1:3" x14ac:dyDescent="0.15">
      <c r="A31" s="6" t="s">
        <v>54</v>
      </c>
      <c r="B31" s="2"/>
      <c r="C31" s="6">
        <f t="shared" si="0"/>
        <v>0</v>
      </c>
    </row>
    <row r="32" spans="1:3" x14ac:dyDescent="0.15">
      <c r="A32" s="6" t="s">
        <v>5</v>
      </c>
      <c r="B32" s="2"/>
      <c r="C32" s="6">
        <f t="shared" si="0"/>
        <v>0</v>
      </c>
    </row>
    <row r="33" spans="1:3" x14ac:dyDescent="0.15">
      <c r="A33" s="6" t="s">
        <v>13</v>
      </c>
      <c r="B33" s="2"/>
      <c r="C33" s="6">
        <f t="shared" si="0"/>
        <v>0</v>
      </c>
    </row>
    <row r="34" spans="1:3" x14ac:dyDescent="0.15">
      <c r="A34" s="6" t="s">
        <v>32</v>
      </c>
      <c r="B34" s="2"/>
      <c r="C34" s="6">
        <f t="shared" si="0"/>
        <v>0</v>
      </c>
    </row>
    <row r="35" spans="1:3" x14ac:dyDescent="0.15">
      <c r="A35" s="6" t="s">
        <v>31</v>
      </c>
      <c r="B35" s="2"/>
      <c r="C35" s="6">
        <f t="shared" si="0"/>
        <v>0</v>
      </c>
    </row>
    <row r="36" spans="1:3" x14ac:dyDescent="0.15">
      <c r="A36" s="6" t="s">
        <v>19</v>
      </c>
      <c r="B36" s="2"/>
      <c r="C36" s="6">
        <f t="shared" ref="C36:C67" si="1">SUM(B36:B36)</f>
        <v>0</v>
      </c>
    </row>
    <row r="37" spans="1:3" x14ac:dyDescent="0.15">
      <c r="A37" s="6" t="s">
        <v>0</v>
      </c>
      <c r="B37" s="2"/>
      <c r="C37" s="6">
        <f t="shared" si="1"/>
        <v>0</v>
      </c>
    </row>
    <row r="38" spans="1:3" x14ac:dyDescent="0.15">
      <c r="A38" s="6" t="s">
        <v>33</v>
      </c>
      <c r="B38" s="2"/>
      <c r="C38" s="6">
        <f t="shared" si="1"/>
        <v>0</v>
      </c>
    </row>
    <row r="39" spans="1:3" x14ac:dyDescent="0.15">
      <c r="A39" s="6" t="s">
        <v>20</v>
      </c>
      <c r="B39" s="2"/>
      <c r="C39" s="6">
        <f t="shared" si="1"/>
        <v>0</v>
      </c>
    </row>
    <row r="40" spans="1:3" x14ac:dyDescent="0.15">
      <c r="A40" s="6" t="s">
        <v>34</v>
      </c>
      <c r="B40" s="2"/>
      <c r="C40" s="6">
        <f t="shared" si="1"/>
        <v>0</v>
      </c>
    </row>
    <row r="41" spans="1:3" x14ac:dyDescent="0.15">
      <c r="A41" s="6" t="s">
        <v>56</v>
      </c>
      <c r="B41" s="2"/>
      <c r="C41" s="6">
        <f t="shared" si="1"/>
        <v>0</v>
      </c>
    </row>
    <row r="42" spans="1:3" x14ac:dyDescent="0.15">
      <c r="A42" s="6" t="s">
        <v>6</v>
      </c>
      <c r="B42" s="2"/>
      <c r="C42" s="6">
        <f t="shared" si="1"/>
        <v>0</v>
      </c>
    </row>
    <row r="43" spans="1:3" x14ac:dyDescent="0.15">
      <c r="A43" s="6" t="s">
        <v>3</v>
      </c>
      <c r="B43" s="2"/>
      <c r="C43" s="6">
        <f t="shared" si="1"/>
        <v>0</v>
      </c>
    </row>
    <row r="44" spans="1:3" x14ac:dyDescent="0.15">
      <c r="A44" s="6" t="s">
        <v>35</v>
      </c>
      <c r="B44" s="2"/>
      <c r="C44" s="6">
        <f t="shared" si="1"/>
        <v>0</v>
      </c>
    </row>
    <row r="45" spans="1:3" x14ac:dyDescent="0.15">
      <c r="A45" s="6" t="s">
        <v>1</v>
      </c>
      <c r="B45" s="2">
        <v>1</v>
      </c>
      <c r="C45" s="6">
        <f t="shared" si="1"/>
        <v>1</v>
      </c>
    </row>
    <row r="46" spans="1:3" x14ac:dyDescent="0.15">
      <c r="A46" s="6" t="s">
        <v>36</v>
      </c>
      <c r="B46" s="2"/>
      <c r="C46" s="6">
        <f t="shared" si="1"/>
        <v>0</v>
      </c>
    </row>
    <row r="47" spans="1:3" x14ac:dyDescent="0.15">
      <c r="A47" s="6" t="s">
        <v>37</v>
      </c>
      <c r="B47" s="2"/>
      <c r="C47" s="6">
        <f t="shared" si="1"/>
        <v>0</v>
      </c>
    </row>
    <row r="48" spans="1:3" x14ac:dyDescent="0.15">
      <c r="A48" s="6" t="s">
        <v>39</v>
      </c>
      <c r="B48" s="2"/>
      <c r="C48" s="6">
        <f t="shared" si="1"/>
        <v>0</v>
      </c>
    </row>
    <row r="49" spans="1:7" x14ac:dyDescent="0.15">
      <c r="A49" s="6" t="s">
        <v>40</v>
      </c>
      <c r="B49" s="2"/>
      <c r="C49" s="6">
        <f t="shared" si="1"/>
        <v>0</v>
      </c>
    </row>
    <row r="50" spans="1:7" x14ac:dyDescent="0.15">
      <c r="A50" s="6" t="s">
        <v>41</v>
      </c>
      <c r="B50" s="2"/>
      <c r="C50" s="6">
        <f t="shared" si="1"/>
        <v>0</v>
      </c>
    </row>
    <row r="51" spans="1:7" x14ac:dyDescent="0.15">
      <c r="A51" s="6" t="s">
        <v>42</v>
      </c>
      <c r="B51" s="2"/>
      <c r="C51" s="6">
        <f t="shared" si="1"/>
        <v>0</v>
      </c>
    </row>
    <row r="52" spans="1:7" x14ac:dyDescent="0.15">
      <c r="A52" s="6" t="s">
        <v>67</v>
      </c>
      <c r="B52" s="2"/>
      <c r="C52" s="6">
        <f t="shared" si="1"/>
        <v>0</v>
      </c>
    </row>
    <row r="53" spans="1:7" x14ac:dyDescent="0.15">
      <c r="A53" s="6" t="s">
        <v>23</v>
      </c>
      <c r="B53" s="6">
        <f t="shared" ref="B53" si="2">SUM(B4:B52)</f>
        <v>2</v>
      </c>
      <c r="C53" s="4">
        <f>SUM(B53)</f>
        <v>2</v>
      </c>
      <c r="D53" s="5" t="s">
        <v>88</v>
      </c>
    </row>
    <row r="54" spans="1:7" x14ac:dyDescent="0.15">
      <c r="E54" s="1"/>
      <c r="F54" s="8"/>
    </row>
    <row r="55" spans="1:7" x14ac:dyDescent="0.15">
      <c r="A55" s="5" t="s">
        <v>45</v>
      </c>
      <c r="E55" s="1"/>
      <c r="F55" s="8"/>
    </row>
    <row r="56" spans="1:7" x14ac:dyDescent="0.15">
      <c r="A56" s="6" t="s">
        <v>46</v>
      </c>
      <c r="B56" s="3">
        <f t="shared" ref="B56" si="3">B4+B9+B12+B18+B30+B33+B42+B47+B51</f>
        <v>0</v>
      </c>
      <c r="C56" s="6">
        <f t="shared" ref="C56:C63" si="4">SUM(B56:B56)</f>
        <v>0</v>
      </c>
      <c r="E56" s="1"/>
      <c r="F56" s="8"/>
    </row>
    <row r="57" spans="1:7" x14ac:dyDescent="0.15">
      <c r="A57" s="6" t="s">
        <v>47</v>
      </c>
      <c r="B57" s="3">
        <f t="shared" ref="B57" si="5">B14+B35+B41+B46+B50</f>
        <v>0</v>
      </c>
      <c r="C57" s="6">
        <f t="shared" si="4"/>
        <v>0</v>
      </c>
      <c r="E57" s="1" t="s">
        <v>61</v>
      </c>
      <c r="F57" s="8">
        <f>AVERAGE(B53:B53)</f>
        <v>2</v>
      </c>
    </row>
    <row r="58" spans="1:7" x14ac:dyDescent="0.15">
      <c r="A58" s="6" t="s">
        <v>22</v>
      </c>
      <c r="B58" s="3">
        <f t="shared" ref="B58" si="6">B15</f>
        <v>0</v>
      </c>
      <c r="C58" s="6">
        <f t="shared" si="4"/>
        <v>0</v>
      </c>
      <c r="E58" s="1"/>
    </row>
    <row r="59" spans="1:7" x14ac:dyDescent="0.15">
      <c r="A59" s="6" t="s">
        <v>48</v>
      </c>
      <c r="B59" s="3">
        <f t="shared" ref="B59" si="7">B16+B26+B27+B32+B37+B40+B48</f>
        <v>0</v>
      </c>
      <c r="C59" s="6">
        <f t="shared" si="4"/>
        <v>0</v>
      </c>
      <c r="E59" s="1" t="s">
        <v>73</v>
      </c>
      <c r="F59">
        <f>MAX(B53:B53)</f>
        <v>2</v>
      </c>
      <c r="G59">
        <f>INDEX($A$3:$B$53,1,MATCH(F59,$A$53:$B$53,0))</f>
        <v>2004</v>
      </c>
    </row>
    <row r="60" spans="1:7" x14ac:dyDescent="0.15">
      <c r="A60" s="6" t="s">
        <v>49</v>
      </c>
      <c r="B60" s="3">
        <f t="shared" ref="B60" si="8">B7+B13+B17+B22+B39+B43+B45+B23</f>
        <v>2</v>
      </c>
      <c r="C60" s="6">
        <f t="shared" si="4"/>
        <v>2</v>
      </c>
      <c r="E60" s="1" t="s">
        <v>74</v>
      </c>
      <c r="F60">
        <f>MIN(B53:B53)</f>
        <v>2</v>
      </c>
      <c r="G60">
        <f>INDEX($A$3:$B$53,1,MATCH(F60,$A$53:$B$53,0))</f>
        <v>2004</v>
      </c>
    </row>
    <row r="61" spans="1:7" x14ac:dyDescent="0.15">
      <c r="A61" s="6" t="s">
        <v>50</v>
      </c>
      <c r="B61" s="3">
        <f t="shared" ref="B61" si="9">B10+B21+B25+B29+B31+B34+B36+B38</f>
        <v>0</v>
      </c>
      <c r="C61" s="6">
        <f t="shared" si="4"/>
        <v>0</v>
      </c>
    </row>
    <row r="62" spans="1:7" x14ac:dyDescent="0.15">
      <c r="A62" s="6" t="s">
        <v>51</v>
      </c>
      <c r="B62" s="3">
        <f t="shared" ref="B62" si="10">B8+B20+B24+B44</f>
        <v>0</v>
      </c>
      <c r="C62" s="6">
        <f t="shared" si="4"/>
        <v>0</v>
      </c>
    </row>
    <row r="63" spans="1:7" x14ac:dyDescent="0.15">
      <c r="A63" s="6" t="s">
        <v>52</v>
      </c>
      <c r="B63" s="3">
        <f t="shared" ref="B63" si="11">B5+B6+B11+B19+B28+B49</f>
        <v>0</v>
      </c>
      <c r="C63" s="6">
        <f t="shared" si="4"/>
        <v>0</v>
      </c>
    </row>
    <row r="64" spans="1:7" x14ac:dyDescent="0.15">
      <c r="A64" s="5"/>
    </row>
    <row r="65" spans="1:2" x14ac:dyDescent="0.15">
      <c r="A65" s="1"/>
    </row>
    <row r="66" spans="1:2" x14ac:dyDescent="0.15">
      <c r="A66" s="1"/>
    </row>
    <row r="67" spans="1:2" x14ac:dyDescent="0.15">
      <c r="A67" s="1"/>
    </row>
    <row r="68" spans="1:2" x14ac:dyDescent="0.15">
      <c r="A68" s="1"/>
    </row>
    <row r="69" spans="1:2" x14ac:dyDescent="0.15">
      <c r="A69" s="1"/>
      <c r="B69" s="1"/>
    </row>
    <row r="70" spans="1:2" x14ac:dyDescent="0.15">
      <c r="A70" s="1"/>
      <c r="B70" s="1"/>
    </row>
    <row r="71" spans="1:2" x14ac:dyDescent="0.15">
      <c r="A71" s="1"/>
    </row>
  </sheetData>
  <conditionalFormatting sqref="A3:C63">
    <cfRule type="expression" dxfId="1" priority="1" stopIfTrue="1">
      <formula>MOD(ROW(),2)=0</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AD3E6A-C9E3-6749-AA48-FECF42A300AE}">
  <dimension ref="A1:O71"/>
  <sheetViews>
    <sheetView workbookViewId="0">
      <selection activeCell="K54" sqref="K54"/>
    </sheetView>
  </sheetViews>
  <sheetFormatPr baseColWidth="10" defaultRowHeight="13" x14ac:dyDescent="0.15"/>
  <cols>
    <col min="1" max="1" width="22.1640625" customWidth="1"/>
    <col min="2" max="9" width="6" bestFit="1" customWidth="1"/>
    <col min="10" max="10" width="6" customWidth="1"/>
    <col min="11" max="11" width="21.83203125" bestFit="1" customWidth="1"/>
    <col min="13" max="13" width="20.5" bestFit="1" customWidth="1"/>
    <col min="14" max="14" width="3.1640625" bestFit="1" customWidth="1"/>
    <col min="15" max="15" width="12" bestFit="1" customWidth="1"/>
  </cols>
  <sheetData>
    <row r="1" spans="1:11" ht="16" x14ac:dyDescent="0.2">
      <c r="A1" s="7" t="s">
        <v>64</v>
      </c>
      <c r="D1" s="7"/>
      <c r="E1" s="7"/>
      <c r="F1" s="7"/>
      <c r="G1" s="7"/>
      <c r="H1" s="7"/>
      <c r="I1" s="7"/>
      <c r="J1" s="7"/>
    </row>
    <row r="3" spans="1:11" x14ac:dyDescent="0.15">
      <c r="A3" s="6" t="s">
        <v>30</v>
      </c>
      <c r="B3" s="6">
        <v>2012</v>
      </c>
      <c r="C3" s="6">
        <v>2013</v>
      </c>
      <c r="D3" s="6">
        <v>2015</v>
      </c>
      <c r="E3" s="6">
        <v>2016</v>
      </c>
      <c r="F3" s="6">
        <v>2018</v>
      </c>
      <c r="G3" s="6">
        <v>2019</v>
      </c>
      <c r="H3" s="6">
        <v>2021</v>
      </c>
      <c r="I3" s="6">
        <v>2022</v>
      </c>
      <c r="J3" s="6">
        <v>2023</v>
      </c>
      <c r="K3" s="6" t="s">
        <v>24</v>
      </c>
    </row>
    <row r="4" spans="1:11" x14ac:dyDescent="0.15">
      <c r="A4" s="6" t="s">
        <v>21</v>
      </c>
      <c r="B4" s="3"/>
      <c r="C4" s="3"/>
      <c r="D4" s="3"/>
      <c r="E4" s="3"/>
      <c r="F4" s="3"/>
      <c r="G4" s="3">
        <v>1</v>
      </c>
      <c r="H4" s="3"/>
      <c r="I4" s="3"/>
      <c r="J4" s="3"/>
      <c r="K4" s="6">
        <f t="shared" ref="K4:K35" si="0">SUM(B4:J4)</f>
        <v>1</v>
      </c>
    </row>
    <row r="5" spans="1:11" x14ac:dyDescent="0.15">
      <c r="A5" s="6" t="s">
        <v>53</v>
      </c>
      <c r="B5" s="3"/>
      <c r="C5" s="3"/>
      <c r="D5" s="2"/>
      <c r="E5" s="2"/>
      <c r="F5" s="2"/>
      <c r="G5" s="2"/>
      <c r="H5" s="2"/>
      <c r="I5" s="2"/>
      <c r="J5" s="2"/>
      <c r="K5" s="6">
        <f t="shared" si="0"/>
        <v>0</v>
      </c>
    </row>
    <row r="6" spans="1:11" x14ac:dyDescent="0.15">
      <c r="A6" s="6" t="s">
        <v>15</v>
      </c>
      <c r="B6" s="3"/>
      <c r="C6" s="3"/>
      <c r="D6" s="3"/>
      <c r="E6" s="3"/>
      <c r="F6" s="3"/>
      <c r="G6" s="3"/>
      <c r="H6" s="3"/>
      <c r="I6" s="3"/>
      <c r="J6" s="3"/>
      <c r="K6" s="6">
        <f t="shared" si="0"/>
        <v>0</v>
      </c>
    </row>
    <row r="7" spans="1:11" x14ac:dyDescent="0.15">
      <c r="A7" s="6" t="s">
        <v>18</v>
      </c>
      <c r="B7" s="3"/>
      <c r="C7" s="3"/>
      <c r="D7" s="3"/>
      <c r="E7" s="3"/>
      <c r="F7" s="3"/>
      <c r="G7" s="3"/>
      <c r="H7" s="3"/>
      <c r="I7" s="3"/>
      <c r="J7" s="3"/>
      <c r="K7" s="6">
        <f t="shared" si="0"/>
        <v>0</v>
      </c>
    </row>
    <row r="8" spans="1:11" x14ac:dyDescent="0.15">
      <c r="A8" s="6" t="s">
        <v>8</v>
      </c>
      <c r="B8" s="3"/>
      <c r="C8" s="3"/>
      <c r="D8" s="3"/>
      <c r="E8" s="3"/>
      <c r="F8" s="3"/>
      <c r="G8" s="3"/>
      <c r="H8" s="3"/>
      <c r="I8" s="3"/>
      <c r="J8" s="3"/>
      <c r="K8" s="6">
        <f t="shared" si="0"/>
        <v>0</v>
      </c>
    </row>
    <row r="9" spans="1:11" x14ac:dyDescent="0.15">
      <c r="A9" s="6" t="s">
        <v>58</v>
      </c>
      <c r="B9" s="3"/>
      <c r="C9" s="3"/>
      <c r="D9" s="3"/>
      <c r="E9" s="3"/>
      <c r="F9" s="3"/>
      <c r="G9" s="3"/>
      <c r="H9" s="3"/>
      <c r="I9" s="3"/>
      <c r="J9" s="3"/>
      <c r="K9" s="6">
        <f t="shared" si="0"/>
        <v>0</v>
      </c>
    </row>
    <row r="10" spans="1:11" x14ac:dyDescent="0.15">
      <c r="A10" s="6" t="s">
        <v>9</v>
      </c>
      <c r="B10" s="3"/>
      <c r="C10" s="3"/>
      <c r="D10" s="3"/>
      <c r="E10" s="3"/>
      <c r="F10" s="3"/>
      <c r="G10" s="3"/>
      <c r="H10" s="3"/>
      <c r="I10" s="3"/>
      <c r="J10" s="3"/>
      <c r="K10" s="6">
        <f t="shared" si="0"/>
        <v>0</v>
      </c>
    </row>
    <row r="11" spans="1:11" x14ac:dyDescent="0.15">
      <c r="A11" s="6" t="s">
        <v>43</v>
      </c>
      <c r="B11" s="3"/>
      <c r="C11" s="3"/>
      <c r="D11" s="3"/>
      <c r="E11" s="3"/>
      <c r="F11" s="3"/>
      <c r="G11" s="3"/>
      <c r="H11" s="3"/>
      <c r="I11" s="3"/>
      <c r="J11" s="3"/>
      <c r="K11" s="6">
        <f t="shared" si="0"/>
        <v>0</v>
      </c>
    </row>
    <row r="12" spans="1:11" x14ac:dyDescent="0.15">
      <c r="A12" s="6" t="s">
        <v>38</v>
      </c>
      <c r="B12" s="3"/>
      <c r="C12" s="3"/>
      <c r="D12" s="3"/>
      <c r="E12" s="3"/>
      <c r="F12" s="3"/>
      <c r="G12" s="3"/>
      <c r="H12" s="3"/>
      <c r="I12" s="3"/>
      <c r="J12" s="3"/>
      <c r="K12" s="6">
        <f t="shared" si="0"/>
        <v>0</v>
      </c>
    </row>
    <row r="13" spans="1:11" x14ac:dyDescent="0.15">
      <c r="A13" s="6" t="s">
        <v>2</v>
      </c>
      <c r="B13" s="3"/>
      <c r="C13" s="3"/>
      <c r="D13" s="3">
        <v>1</v>
      </c>
      <c r="E13" s="3">
        <v>1</v>
      </c>
      <c r="F13" s="3"/>
      <c r="G13" s="3"/>
      <c r="H13" s="3"/>
      <c r="I13" s="3"/>
      <c r="J13" s="3"/>
      <c r="K13" s="6">
        <f t="shared" si="0"/>
        <v>2</v>
      </c>
    </row>
    <row r="14" spans="1:11" x14ac:dyDescent="0.15">
      <c r="A14" s="6" t="s">
        <v>7</v>
      </c>
      <c r="B14" s="3"/>
      <c r="C14" s="3"/>
      <c r="D14" s="3"/>
      <c r="E14" s="3"/>
      <c r="F14" s="3"/>
      <c r="G14" s="3"/>
      <c r="H14" s="3"/>
      <c r="I14" s="3"/>
      <c r="J14" s="3"/>
      <c r="K14" s="6">
        <f t="shared" si="0"/>
        <v>0</v>
      </c>
    </row>
    <row r="15" spans="1:11" x14ac:dyDescent="0.15">
      <c r="A15" s="6" t="s">
        <v>22</v>
      </c>
      <c r="B15" s="3"/>
      <c r="C15" s="3"/>
      <c r="D15" s="3"/>
      <c r="E15" s="3"/>
      <c r="F15" s="3"/>
      <c r="G15" s="3"/>
      <c r="H15" s="3"/>
      <c r="I15" s="3"/>
      <c r="J15" s="3"/>
      <c r="K15" s="6">
        <f t="shared" si="0"/>
        <v>0</v>
      </c>
    </row>
    <row r="16" spans="1:11" x14ac:dyDescent="0.15">
      <c r="A16" s="6" t="s">
        <v>44</v>
      </c>
      <c r="B16" s="3"/>
      <c r="C16" s="3"/>
      <c r="D16" s="3"/>
      <c r="E16" s="3"/>
      <c r="F16" s="3"/>
      <c r="G16" s="3"/>
      <c r="H16" s="3"/>
      <c r="I16" s="3"/>
      <c r="J16" s="3"/>
      <c r="K16" s="6">
        <f t="shared" si="0"/>
        <v>0</v>
      </c>
    </row>
    <row r="17" spans="1:11" x14ac:dyDescent="0.15">
      <c r="A17" s="6" t="s">
        <v>25</v>
      </c>
      <c r="B17" s="3"/>
      <c r="C17" s="3"/>
      <c r="D17" s="3"/>
      <c r="E17" s="3"/>
      <c r="F17" s="3"/>
      <c r="G17" s="3"/>
      <c r="H17" s="3"/>
      <c r="I17" s="3"/>
      <c r="J17" s="3"/>
      <c r="K17" s="6">
        <f t="shared" si="0"/>
        <v>0</v>
      </c>
    </row>
    <row r="18" spans="1:11" x14ac:dyDescent="0.15">
      <c r="A18" s="6" t="s">
        <v>26</v>
      </c>
      <c r="B18" s="3"/>
      <c r="C18" s="3"/>
      <c r="D18" s="3"/>
      <c r="E18" s="3"/>
      <c r="F18" s="3"/>
      <c r="G18" s="3"/>
      <c r="H18" s="3"/>
      <c r="I18" s="3"/>
      <c r="J18" s="3"/>
      <c r="K18" s="6">
        <f t="shared" si="0"/>
        <v>0</v>
      </c>
    </row>
    <row r="19" spans="1:11" x14ac:dyDescent="0.15">
      <c r="A19" s="6" t="s">
        <v>27</v>
      </c>
      <c r="B19" s="3"/>
      <c r="C19" s="3"/>
      <c r="D19" s="3"/>
      <c r="E19" s="3"/>
      <c r="F19" s="3"/>
      <c r="G19" s="3"/>
      <c r="H19" s="3"/>
      <c r="I19" s="3"/>
      <c r="J19" s="3"/>
      <c r="K19" s="6">
        <f t="shared" si="0"/>
        <v>0</v>
      </c>
    </row>
    <row r="20" spans="1:11" x14ac:dyDescent="0.15">
      <c r="A20" s="6" t="s">
        <v>28</v>
      </c>
      <c r="B20" s="3"/>
      <c r="C20" s="3"/>
      <c r="D20" s="3"/>
      <c r="E20" s="3"/>
      <c r="F20" s="3"/>
      <c r="G20" s="3"/>
      <c r="H20" s="3"/>
      <c r="I20" s="3"/>
      <c r="J20" s="3"/>
      <c r="K20" s="6">
        <f t="shared" si="0"/>
        <v>0</v>
      </c>
    </row>
    <row r="21" spans="1:11" x14ac:dyDescent="0.15">
      <c r="A21" s="6" t="s">
        <v>11</v>
      </c>
      <c r="B21" s="3"/>
      <c r="C21" s="3"/>
      <c r="D21" s="3"/>
      <c r="E21" s="3"/>
      <c r="F21" s="3"/>
      <c r="G21" s="3"/>
      <c r="H21" s="3"/>
      <c r="I21" s="3"/>
      <c r="J21" s="3"/>
      <c r="K21" s="6">
        <f t="shared" si="0"/>
        <v>0</v>
      </c>
    </row>
    <row r="22" spans="1:11" x14ac:dyDescent="0.15">
      <c r="A22" s="6" t="s">
        <v>16</v>
      </c>
      <c r="B22" s="3"/>
      <c r="C22" s="3"/>
      <c r="D22" s="3"/>
      <c r="E22" s="3"/>
      <c r="F22" s="3"/>
      <c r="G22" s="3"/>
      <c r="H22" s="3"/>
      <c r="I22" s="3">
        <v>1</v>
      </c>
      <c r="J22" s="3"/>
      <c r="K22" s="6">
        <f t="shared" si="0"/>
        <v>1</v>
      </c>
    </row>
    <row r="23" spans="1:11" x14ac:dyDescent="0.15">
      <c r="A23" s="6" t="s">
        <v>29</v>
      </c>
      <c r="B23" s="3"/>
      <c r="C23" s="3"/>
      <c r="D23" s="3"/>
      <c r="E23" s="3"/>
      <c r="F23" s="3"/>
      <c r="G23" s="3"/>
      <c r="H23" s="3"/>
      <c r="I23" s="3"/>
      <c r="J23" s="3"/>
      <c r="K23" s="6">
        <f t="shared" si="0"/>
        <v>0</v>
      </c>
    </row>
    <row r="24" spans="1:11" x14ac:dyDescent="0.15">
      <c r="A24" s="6" t="s">
        <v>17</v>
      </c>
      <c r="B24" s="3"/>
      <c r="C24" s="3"/>
      <c r="D24" s="3"/>
      <c r="E24" s="3"/>
      <c r="F24" s="3"/>
      <c r="G24" s="3"/>
      <c r="H24" s="3"/>
      <c r="I24" s="3"/>
      <c r="J24" s="3"/>
      <c r="K24" s="6">
        <f t="shared" si="0"/>
        <v>0</v>
      </c>
    </row>
    <row r="25" spans="1:11" x14ac:dyDescent="0.15">
      <c r="A25" s="6" t="s">
        <v>10</v>
      </c>
      <c r="B25" s="3"/>
      <c r="C25" s="3"/>
      <c r="D25" s="3"/>
      <c r="E25" s="3"/>
      <c r="F25" s="3"/>
      <c r="G25" s="3"/>
      <c r="H25" s="3"/>
      <c r="I25" s="3"/>
      <c r="J25" s="3"/>
      <c r="K25" s="6">
        <f t="shared" si="0"/>
        <v>0</v>
      </c>
    </row>
    <row r="26" spans="1:11" x14ac:dyDescent="0.15">
      <c r="A26" s="6" t="s">
        <v>4</v>
      </c>
      <c r="B26" s="3"/>
      <c r="C26" s="3"/>
      <c r="D26" s="3"/>
      <c r="E26" s="3"/>
      <c r="F26" s="3"/>
      <c r="G26" s="3"/>
      <c r="H26" s="3"/>
      <c r="I26" s="3"/>
      <c r="J26" s="3"/>
      <c r="K26" s="6">
        <f t="shared" si="0"/>
        <v>0</v>
      </c>
    </row>
    <row r="27" spans="1:11" x14ac:dyDescent="0.15">
      <c r="A27" s="6" t="s">
        <v>55</v>
      </c>
      <c r="B27" s="3"/>
      <c r="C27" s="3"/>
      <c r="D27" s="3"/>
      <c r="E27" s="3"/>
      <c r="F27" s="3"/>
      <c r="G27" s="3"/>
      <c r="H27" s="3"/>
      <c r="I27" s="3"/>
      <c r="J27" s="3"/>
      <c r="K27" s="6">
        <f t="shared" si="0"/>
        <v>0</v>
      </c>
    </row>
    <row r="28" spans="1:11" x14ac:dyDescent="0.15">
      <c r="A28" s="6" t="s">
        <v>12</v>
      </c>
      <c r="B28" s="3"/>
      <c r="C28" s="3"/>
      <c r="D28" s="3"/>
      <c r="E28" s="3"/>
      <c r="F28" s="3"/>
      <c r="G28" s="3"/>
      <c r="H28" s="3"/>
      <c r="I28" s="3"/>
      <c r="J28" s="3"/>
      <c r="K28" s="6">
        <f t="shared" si="0"/>
        <v>0</v>
      </c>
    </row>
    <row r="29" spans="1:11" x14ac:dyDescent="0.15">
      <c r="A29" s="6" t="s">
        <v>57</v>
      </c>
      <c r="B29" s="3"/>
      <c r="C29" s="3"/>
      <c r="D29" s="3"/>
      <c r="E29" s="3"/>
      <c r="F29" s="3"/>
      <c r="G29" s="3"/>
      <c r="H29" s="3"/>
      <c r="I29" s="3"/>
      <c r="J29" s="3"/>
      <c r="K29" s="6">
        <f t="shared" si="0"/>
        <v>0</v>
      </c>
    </row>
    <row r="30" spans="1:11" x14ac:dyDescent="0.15">
      <c r="A30" s="6" t="s">
        <v>14</v>
      </c>
      <c r="B30" s="3"/>
      <c r="C30" s="3"/>
      <c r="D30" s="3"/>
      <c r="E30" s="3"/>
      <c r="F30" s="3"/>
      <c r="G30" s="3"/>
      <c r="H30" s="3"/>
      <c r="I30" s="3"/>
      <c r="J30" s="3"/>
      <c r="K30" s="6">
        <f t="shared" si="0"/>
        <v>0</v>
      </c>
    </row>
    <row r="31" spans="1:11" x14ac:dyDescent="0.15">
      <c r="A31" s="6" t="s">
        <v>54</v>
      </c>
      <c r="B31" s="3"/>
      <c r="C31" s="3"/>
      <c r="D31" s="3"/>
      <c r="E31" s="3"/>
      <c r="F31" s="3"/>
      <c r="G31" s="3"/>
      <c r="H31" s="3"/>
      <c r="I31" s="3"/>
      <c r="J31" s="3"/>
      <c r="K31" s="6">
        <f t="shared" si="0"/>
        <v>0</v>
      </c>
    </row>
    <row r="32" spans="1:11" x14ac:dyDescent="0.15">
      <c r="A32" s="6" t="s">
        <v>5</v>
      </c>
      <c r="B32" s="3"/>
      <c r="C32" s="3"/>
      <c r="D32" s="3"/>
      <c r="E32" s="3"/>
      <c r="F32" s="3"/>
      <c r="G32" s="3"/>
      <c r="H32" s="3"/>
      <c r="I32" s="3"/>
      <c r="J32" s="3"/>
      <c r="K32" s="6">
        <f t="shared" si="0"/>
        <v>0</v>
      </c>
    </row>
    <row r="33" spans="1:11" x14ac:dyDescent="0.15">
      <c r="A33" s="6" t="s">
        <v>13</v>
      </c>
      <c r="B33" s="3"/>
      <c r="C33" s="3"/>
      <c r="D33" s="3"/>
      <c r="E33" s="3"/>
      <c r="F33" s="3"/>
      <c r="G33" s="3"/>
      <c r="H33" s="3"/>
      <c r="I33" s="3"/>
      <c r="J33" s="3"/>
      <c r="K33" s="6">
        <f t="shared" si="0"/>
        <v>0</v>
      </c>
    </row>
    <row r="34" spans="1:11" x14ac:dyDescent="0.15">
      <c r="A34" s="6" t="s">
        <v>32</v>
      </c>
      <c r="B34" s="3"/>
      <c r="C34" s="3"/>
      <c r="D34" s="3"/>
      <c r="E34" s="3"/>
      <c r="F34" s="3"/>
      <c r="G34" s="3"/>
      <c r="H34" s="3"/>
      <c r="I34" s="3"/>
      <c r="J34" s="3"/>
      <c r="K34" s="6">
        <f t="shared" si="0"/>
        <v>0</v>
      </c>
    </row>
    <row r="35" spans="1:11" x14ac:dyDescent="0.15">
      <c r="A35" s="6" t="s">
        <v>31</v>
      </c>
      <c r="B35" s="3"/>
      <c r="C35" s="3"/>
      <c r="D35" s="3"/>
      <c r="E35" s="3"/>
      <c r="F35" s="3"/>
      <c r="G35" s="3"/>
      <c r="H35" s="3"/>
      <c r="I35" s="3"/>
      <c r="J35" s="3"/>
      <c r="K35" s="6">
        <f t="shared" si="0"/>
        <v>0</v>
      </c>
    </row>
    <row r="36" spans="1:11" x14ac:dyDescent="0.15">
      <c r="A36" s="6" t="s">
        <v>19</v>
      </c>
      <c r="B36" s="3"/>
      <c r="C36" s="3"/>
      <c r="D36" s="3"/>
      <c r="E36" s="3"/>
      <c r="F36" s="3"/>
      <c r="G36" s="3"/>
      <c r="H36" s="3"/>
      <c r="I36" s="3"/>
      <c r="J36" s="3"/>
      <c r="K36" s="6">
        <f t="shared" ref="K36:K67" si="1">SUM(B36:J36)</f>
        <v>0</v>
      </c>
    </row>
    <row r="37" spans="1:11" x14ac:dyDescent="0.15">
      <c r="A37" s="6" t="s">
        <v>0</v>
      </c>
      <c r="B37" s="3"/>
      <c r="C37" s="3">
        <v>1</v>
      </c>
      <c r="D37" s="3">
        <v>1</v>
      </c>
      <c r="E37" s="3"/>
      <c r="F37" s="3"/>
      <c r="G37" s="3">
        <v>1</v>
      </c>
      <c r="H37" s="3"/>
      <c r="I37" s="3"/>
      <c r="J37" s="3"/>
      <c r="K37" s="6">
        <f t="shared" si="1"/>
        <v>3</v>
      </c>
    </row>
    <row r="38" spans="1:11" x14ac:dyDescent="0.15">
      <c r="A38" s="6" t="s">
        <v>33</v>
      </c>
      <c r="B38" s="3"/>
      <c r="C38" s="3"/>
      <c r="D38" s="3"/>
      <c r="E38" s="3"/>
      <c r="F38" s="3"/>
      <c r="G38" s="3"/>
      <c r="H38" s="3"/>
      <c r="I38" s="3"/>
      <c r="J38" s="3"/>
      <c r="K38" s="6">
        <f t="shared" si="1"/>
        <v>0</v>
      </c>
    </row>
    <row r="39" spans="1:11" x14ac:dyDescent="0.15">
      <c r="A39" s="6" t="s">
        <v>20</v>
      </c>
      <c r="B39" s="3"/>
      <c r="C39" s="3"/>
      <c r="D39" s="3"/>
      <c r="E39" s="3"/>
      <c r="F39" s="3"/>
      <c r="G39" s="3"/>
      <c r="H39" s="3"/>
      <c r="I39" s="3"/>
      <c r="J39" s="3"/>
      <c r="K39" s="6">
        <f t="shared" si="1"/>
        <v>0</v>
      </c>
    </row>
    <row r="40" spans="1:11" x14ac:dyDescent="0.15">
      <c r="A40" s="6" t="s">
        <v>34</v>
      </c>
      <c r="B40" s="3"/>
      <c r="C40" s="3"/>
      <c r="D40" s="3"/>
      <c r="E40" s="3"/>
      <c r="F40" s="3"/>
      <c r="G40" s="3"/>
      <c r="H40" s="3"/>
      <c r="I40" s="3"/>
      <c r="J40" s="3"/>
      <c r="K40" s="6">
        <f t="shared" si="1"/>
        <v>0</v>
      </c>
    </row>
    <row r="41" spans="1:11" x14ac:dyDescent="0.15">
      <c r="A41" s="6" t="s">
        <v>56</v>
      </c>
      <c r="B41" s="3"/>
      <c r="C41" s="3"/>
      <c r="D41" s="3"/>
      <c r="E41" s="3"/>
      <c r="F41" s="3"/>
      <c r="G41" s="3"/>
      <c r="H41" s="3"/>
      <c r="I41" s="3"/>
      <c r="J41" s="3"/>
      <c r="K41" s="6">
        <f t="shared" si="1"/>
        <v>0</v>
      </c>
    </row>
    <row r="42" spans="1:11" x14ac:dyDescent="0.15">
      <c r="A42" s="6" t="s">
        <v>6</v>
      </c>
      <c r="B42" s="3"/>
      <c r="C42" s="3"/>
      <c r="D42" s="3"/>
      <c r="E42" s="3"/>
      <c r="F42" s="3"/>
      <c r="G42" s="3"/>
      <c r="H42" s="3"/>
      <c r="I42" s="3"/>
      <c r="J42" s="3"/>
      <c r="K42" s="6">
        <f t="shared" si="1"/>
        <v>0</v>
      </c>
    </row>
    <row r="43" spans="1:11" x14ac:dyDescent="0.15">
      <c r="A43" s="6" t="s">
        <v>3</v>
      </c>
      <c r="B43" s="3"/>
      <c r="C43" s="3"/>
      <c r="D43" s="3"/>
      <c r="E43" s="3"/>
      <c r="F43" s="3"/>
      <c r="G43" s="3"/>
      <c r="H43" s="3"/>
      <c r="I43" s="3"/>
      <c r="J43" s="3"/>
      <c r="K43" s="6">
        <f t="shared" si="1"/>
        <v>0</v>
      </c>
    </row>
    <row r="44" spans="1:11" x14ac:dyDescent="0.15">
      <c r="A44" s="6" t="s">
        <v>35</v>
      </c>
      <c r="B44" s="3"/>
      <c r="C44" s="3"/>
      <c r="D44" s="3"/>
      <c r="E44" s="3"/>
      <c r="F44" s="3"/>
      <c r="G44" s="3"/>
      <c r="H44" s="3"/>
      <c r="I44" s="3"/>
      <c r="J44" s="3"/>
      <c r="K44" s="6">
        <f t="shared" si="1"/>
        <v>0</v>
      </c>
    </row>
    <row r="45" spans="1:11" x14ac:dyDescent="0.15">
      <c r="A45" s="6" t="s">
        <v>1</v>
      </c>
      <c r="B45" s="3">
        <v>1</v>
      </c>
      <c r="C45" s="3">
        <v>1</v>
      </c>
      <c r="D45" s="3">
        <v>1</v>
      </c>
      <c r="E45" s="3">
        <v>1</v>
      </c>
      <c r="F45" s="3">
        <v>1</v>
      </c>
      <c r="G45" s="3">
        <v>1</v>
      </c>
      <c r="H45" s="3">
        <v>2</v>
      </c>
      <c r="I45" s="3"/>
      <c r="J45" s="3">
        <v>1</v>
      </c>
      <c r="K45" s="6">
        <f t="shared" si="1"/>
        <v>9</v>
      </c>
    </row>
    <row r="46" spans="1:11" x14ac:dyDescent="0.15">
      <c r="A46" s="6" t="s">
        <v>36</v>
      </c>
      <c r="B46" s="3"/>
      <c r="C46" s="3"/>
      <c r="D46" s="3"/>
      <c r="E46" s="3"/>
      <c r="F46" s="3"/>
      <c r="G46" s="3"/>
      <c r="H46" s="3"/>
      <c r="I46" s="3"/>
      <c r="J46" s="3"/>
      <c r="K46" s="6">
        <f t="shared" si="1"/>
        <v>0</v>
      </c>
    </row>
    <row r="47" spans="1:11" x14ac:dyDescent="0.15">
      <c r="A47" s="6" t="s">
        <v>37</v>
      </c>
      <c r="B47" s="3"/>
      <c r="C47" s="3"/>
      <c r="D47" s="3"/>
      <c r="E47" s="3"/>
      <c r="F47" s="3"/>
      <c r="G47" s="3"/>
      <c r="H47" s="3"/>
      <c r="I47" s="3"/>
      <c r="J47" s="3"/>
      <c r="K47" s="6">
        <f t="shared" si="1"/>
        <v>0</v>
      </c>
    </row>
    <row r="48" spans="1:11" x14ac:dyDescent="0.15">
      <c r="A48" s="6" t="s">
        <v>39</v>
      </c>
      <c r="B48" s="3"/>
      <c r="C48" s="3"/>
      <c r="D48" s="3"/>
      <c r="E48" s="3"/>
      <c r="F48" s="3"/>
      <c r="G48" s="3"/>
      <c r="H48" s="3"/>
      <c r="I48" s="3"/>
      <c r="J48" s="3"/>
      <c r="K48" s="6">
        <f t="shared" si="1"/>
        <v>0</v>
      </c>
    </row>
    <row r="49" spans="1:15" x14ac:dyDescent="0.15">
      <c r="A49" s="6" t="s">
        <v>40</v>
      </c>
      <c r="B49" s="3"/>
      <c r="C49" s="3"/>
      <c r="D49" s="3"/>
      <c r="E49" s="3"/>
      <c r="F49" s="3"/>
      <c r="G49" s="3"/>
      <c r="H49" s="3"/>
      <c r="I49" s="3"/>
      <c r="J49" s="3"/>
      <c r="K49" s="6">
        <f t="shared" si="1"/>
        <v>0</v>
      </c>
    </row>
    <row r="50" spans="1:15" x14ac:dyDescent="0.15">
      <c r="A50" s="6" t="s">
        <v>41</v>
      </c>
      <c r="B50" s="3"/>
      <c r="C50" s="3"/>
      <c r="D50" s="3"/>
      <c r="E50" s="3"/>
      <c r="F50" s="3"/>
      <c r="G50" s="3"/>
      <c r="H50" s="3"/>
      <c r="I50" s="3"/>
      <c r="J50" s="3"/>
      <c r="K50" s="6">
        <f t="shared" si="1"/>
        <v>0</v>
      </c>
    </row>
    <row r="51" spans="1:15" x14ac:dyDescent="0.15">
      <c r="A51" s="6" t="s">
        <v>42</v>
      </c>
      <c r="B51" s="3"/>
      <c r="C51" s="3"/>
      <c r="D51" s="3"/>
      <c r="E51" s="3"/>
      <c r="F51" s="3"/>
      <c r="G51" s="3"/>
      <c r="H51" s="3"/>
      <c r="I51" s="3"/>
      <c r="J51" s="3"/>
      <c r="K51" s="6">
        <f t="shared" si="1"/>
        <v>0</v>
      </c>
    </row>
    <row r="52" spans="1:15" x14ac:dyDescent="0.15">
      <c r="A52" s="6" t="s">
        <v>67</v>
      </c>
      <c r="B52" s="3"/>
      <c r="C52" s="3"/>
      <c r="D52" s="3"/>
      <c r="E52" s="3"/>
      <c r="F52" s="3"/>
      <c r="G52" s="3"/>
      <c r="H52" s="3"/>
      <c r="I52" s="3"/>
      <c r="J52" s="3"/>
      <c r="K52" s="6">
        <f t="shared" si="1"/>
        <v>0</v>
      </c>
    </row>
    <row r="53" spans="1:15" x14ac:dyDescent="0.15">
      <c r="A53" s="6" t="s">
        <v>23</v>
      </c>
      <c r="B53" s="6">
        <f t="shared" ref="B53:J53" si="2">SUM(B4:B52)</f>
        <v>1</v>
      </c>
      <c r="C53" s="6">
        <f t="shared" si="2"/>
        <v>2</v>
      </c>
      <c r="D53" s="6">
        <f t="shared" si="2"/>
        <v>3</v>
      </c>
      <c r="E53" s="6">
        <f t="shared" si="2"/>
        <v>2</v>
      </c>
      <c r="F53" s="6">
        <f t="shared" si="2"/>
        <v>1</v>
      </c>
      <c r="G53" s="6">
        <f t="shared" si="2"/>
        <v>3</v>
      </c>
      <c r="H53" s="6">
        <f t="shared" si="2"/>
        <v>2</v>
      </c>
      <c r="I53" s="6">
        <f t="shared" si="2"/>
        <v>1</v>
      </c>
      <c r="J53" s="6">
        <f t="shared" si="2"/>
        <v>1</v>
      </c>
      <c r="K53" s="4">
        <f t="shared" si="1"/>
        <v>16</v>
      </c>
      <c r="L53" s="5" t="s">
        <v>88</v>
      </c>
    </row>
    <row r="54" spans="1:15" x14ac:dyDescent="0.15">
      <c r="M54" s="1"/>
      <c r="N54" s="8"/>
    </row>
    <row r="55" spans="1:15" x14ac:dyDescent="0.15">
      <c r="A55" s="5" t="s">
        <v>45</v>
      </c>
      <c r="M55" s="1"/>
      <c r="N55" s="8"/>
    </row>
    <row r="56" spans="1:15" x14ac:dyDescent="0.15">
      <c r="A56" s="6" t="s">
        <v>46</v>
      </c>
      <c r="B56" s="3">
        <f t="shared" ref="B56:J56" si="3">B4+B9+B12+B18+B30+B33+B42+B47+B51</f>
        <v>0</v>
      </c>
      <c r="C56" s="3">
        <f t="shared" si="3"/>
        <v>0</v>
      </c>
      <c r="D56" s="3">
        <f t="shared" si="3"/>
        <v>0</v>
      </c>
      <c r="E56" s="3">
        <f t="shared" si="3"/>
        <v>0</v>
      </c>
      <c r="F56" s="3">
        <f t="shared" si="3"/>
        <v>0</v>
      </c>
      <c r="G56" s="3">
        <f t="shared" si="3"/>
        <v>1</v>
      </c>
      <c r="H56" s="3">
        <f t="shared" si="3"/>
        <v>0</v>
      </c>
      <c r="I56" s="3">
        <f t="shared" si="3"/>
        <v>0</v>
      </c>
      <c r="J56" s="3">
        <f t="shared" si="3"/>
        <v>0</v>
      </c>
      <c r="K56" s="6">
        <f t="shared" ref="K56:K63" si="4">SUM(B56:I56)</f>
        <v>1</v>
      </c>
      <c r="M56" s="1"/>
      <c r="N56" s="8"/>
    </row>
    <row r="57" spans="1:15" x14ac:dyDescent="0.15">
      <c r="A57" s="6" t="s">
        <v>47</v>
      </c>
      <c r="B57" s="3">
        <f t="shared" ref="B57:J57" si="5">B14+B35+B41+B46+B50</f>
        <v>0</v>
      </c>
      <c r="C57" s="3">
        <f t="shared" si="5"/>
        <v>0</v>
      </c>
      <c r="D57" s="3">
        <f t="shared" si="5"/>
        <v>0</v>
      </c>
      <c r="E57" s="3">
        <f t="shared" si="5"/>
        <v>0</v>
      </c>
      <c r="F57" s="3">
        <f t="shared" si="5"/>
        <v>0</v>
      </c>
      <c r="G57" s="3">
        <f t="shared" si="5"/>
        <v>0</v>
      </c>
      <c r="H57" s="3">
        <f t="shared" si="5"/>
        <v>0</v>
      </c>
      <c r="I57" s="3">
        <f t="shared" si="5"/>
        <v>0</v>
      </c>
      <c r="J57" s="3">
        <f t="shared" si="5"/>
        <v>0</v>
      </c>
      <c r="K57" s="6">
        <f t="shared" si="4"/>
        <v>0</v>
      </c>
      <c r="M57" s="1" t="s">
        <v>62</v>
      </c>
      <c r="N57" s="8">
        <f>AVERAGE(B53:G53)</f>
        <v>2</v>
      </c>
    </row>
    <row r="58" spans="1:15" x14ac:dyDescent="0.15">
      <c r="A58" s="6" t="s">
        <v>22</v>
      </c>
      <c r="B58" s="3">
        <f t="shared" ref="B58:J58" si="6">B15</f>
        <v>0</v>
      </c>
      <c r="C58" s="3">
        <f t="shared" si="6"/>
        <v>0</v>
      </c>
      <c r="D58" s="3">
        <f t="shared" si="6"/>
        <v>0</v>
      </c>
      <c r="E58" s="3">
        <f t="shared" si="6"/>
        <v>0</v>
      </c>
      <c r="F58" s="3">
        <f t="shared" si="6"/>
        <v>0</v>
      </c>
      <c r="G58" s="3">
        <f t="shared" si="6"/>
        <v>0</v>
      </c>
      <c r="H58" s="3">
        <f t="shared" si="6"/>
        <v>0</v>
      </c>
      <c r="I58" s="3">
        <f t="shared" si="6"/>
        <v>0</v>
      </c>
      <c r="J58" s="3">
        <f t="shared" si="6"/>
        <v>0</v>
      </c>
      <c r="K58" s="6">
        <f t="shared" si="4"/>
        <v>0</v>
      </c>
      <c r="M58" s="1" t="s">
        <v>65</v>
      </c>
      <c r="N58">
        <f>AVERAGE(H53:J53)</f>
        <v>1.3333333333333333</v>
      </c>
    </row>
    <row r="59" spans="1:15" x14ac:dyDescent="0.15">
      <c r="A59" s="6" t="s">
        <v>48</v>
      </c>
      <c r="B59" s="3">
        <f t="shared" ref="B59:J59" si="7">B16+B26+B27+B32+B37+B40+B48</f>
        <v>0</v>
      </c>
      <c r="C59" s="3">
        <f t="shared" si="7"/>
        <v>1</v>
      </c>
      <c r="D59" s="3">
        <f t="shared" si="7"/>
        <v>1</v>
      </c>
      <c r="E59" s="3">
        <f t="shared" si="7"/>
        <v>0</v>
      </c>
      <c r="F59" s="3">
        <f t="shared" si="7"/>
        <v>0</v>
      </c>
      <c r="G59" s="3">
        <f t="shared" si="7"/>
        <v>1</v>
      </c>
      <c r="H59" s="3">
        <f t="shared" si="7"/>
        <v>0</v>
      </c>
      <c r="I59" s="3">
        <f t="shared" si="7"/>
        <v>0</v>
      </c>
      <c r="J59" s="3">
        <f t="shared" si="7"/>
        <v>0</v>
      </c>
      <c r="K59" s="6">
        <f t="shared" si="4"/>
        <v>3</v>
      </c>
      <c r="M59" s="1" t="s">
        <v>73</v>
      </c>
      <c r="N59">
        <f>MAX(B53:J53)</f>
        <v>3</v>
      </c>
      <c r="O59">
        <f>INDEX($A$3:$J$53,1,MATCH(N59,$A$53:$J$53,0))</f>
        <v>2015</v>
      </c>
    </row>
    <row r="60" spans="1:15" x14ac:dyDescent="0.15">
      <c r="A60" s="6" t="s">
        <v>49</v>
      </c>
      <c r="B60" s="3">
        <f t="shared" ref="B60:J60" si="8">B7+B13+B17+B22+B39+B43+B45+B23</f>
        <v>1</v>
      </c>
      <c r="C60" s="3">
        <f t="shared" si="8"/>
        <v>1</v>
      </c>
      <c r="D60" s="3">
        <f t="shared" si="8"/>
        <v>2</v>
      </c>
      <c r="E60" s="3">
        <f t="shared" si="8"/>
        <v>2</v>
      </c>
      <c r="F60" s="3">
        <f t="shared" si="8"/>
        <v>1</v>
      </c>
      <c r="G60" s="3">
        <f t="shared" si="8"/>
        <v>1</v>
      </c>
      <c r="H60" s="3">
        <f t="shared" si="8"/>
        <v>2</v>
      </c>
      <c r="I60" s="3">
        <f t="shared" si="8"/>
        <v>1</v>
      </c>
      <c r="J60" s="3">
        <f t="shared" si="8"/>
        <v>1</v>
      </c>
      <c r="K60" s="6">
        <f t="shared" si="4"/>
        <v>11</v>
      </c>
      <c r="M60" s="1"/>
      <c r="O60" s="1"/>
    </row>
    <row r="61" spans="1:15" x14ac:dyDescent="0.15">
      <c r="A61" s="6" t="s">
        <v>50</v>
      </c>
      <c r="B61" s="3">
        <f>B10+B21+B25+B29+B31+B34+B36+B38</f>
        <v>0</v>
      </c>
      <c r="C61" s="3">
        <f t="shared" ref="C61:J61" si="9">C10+C21+C25+C29+C31+C34+C36+C38</f>
        <v>0</v>
      </c>
      <c r="D61" s="3">
        <f t="shared" si="9"/>
        <v>0</v>
      </c>
      <c r="E61" s="3">
        <f t="shared" si="9"/>
        <v>0</v>
      </c>
      <c r="F61" s="3">
        <f t="shared" si="9"/>
        <v>0</v>
      </c>
      <c r="G61" s="3">
        <f t="shared" si="9"/>
        <v>0</v>
      </c>
      <c r="H61" s="3">
        <f t="shared" si="9"/>
        <v>0</v>
      </c>
      <c r="I61" s="3">
        <f t="shared" si="9"/>
        <v>0</v>
      </c>
      <c r="J61" s="3">
        <f t="shared" si="9"/>
        <v>0</v>
      </c>
      <c r="K61" s="6">
        <f t="shared" si="4"/>
        <v>0</v>
      </c>
    </row>
    <row r="62" spans="1:15" x14ac:dyDescent="0.15">
      <c r="A62" s="6" t="s">
        <v>51</v>
      </c>
      <c r="B62" s="3">
        <f>B8+B20+B24+B44</f>
        <v>0</v>
      </c>
      <c r="C62" s="3">
        <f t="shared" ref="C62:J62" si="10">C8+C20+C24+C44</f>
        <v>0</v>
      </c>
      <c r="D62" s="3">
        <f t="shared" si="10"/>
        <v>0</v>
      </c>
      <c r="E62" s="3">
        <f t="shared" si="10"/>
        <v>0</v>
      </c>
      <c r="F62" s="3">
        <f t="shared" si="10"/>
        <v>0</v>
      </c>
      <c r="G62" s="3">
        <f t="shared" si="10"/>
        <v>0</v>
      </c>
      <c r="H62" s="3">
        <f t="shared" si="10"/>
        <v>0</v>
      </c>
      <c r="I62" s="3">
        <f t="shared" si="10"/>
        <v>0</v>
      </c>
      <c r="J62" s="3">
        <f t="shared" si="10"/>
        <v>0</v>
      </c>
      <c r="K62" s="6">
        <f t="shared" si="4"/>
        <v>0</v>
      </c>
    </row>
    <row r="63" spans="1:15" x14ac:dyDescent="0.15">
      <c r="A63" s="6" t="s">
        <v>52</v>
      </c>
      <c r="B63" s="3">
        <f t="shared" ref="B63:J63" si="11">B5+B6+B11+B19+B28+B49</f>
        <v>0</v>
      </c>
      <c r="C63" s="3">
        <f t="shared" si="11"/>
        <v>0</v>
      </c>
      <c r="D63" s="3">
        <f t="shared" si="11"/>
        <v>0</v>
      </c>
      <c r="E63" s="3">
        <f t="shared" si="11"/>
        <v>0</v>
      </c>
      <c r="F63" s="3">
        <f t="shared" si="11"/>
        <v>0</v>
      </c>
      <c r="G63" s="3">
        <f t="shared" si="11"/>
        <v>0</v>
      </c>
      <c r="H63" s="3">
        <f t="shared" si="11"/>
        <v>0</v>
      </c>
      <c r="I63" s="3">
        <f t="shared" si="11"/>
        <v>0</v>
      </c>
      <c r="J63" s="3">
        <f t="shared" si="11"/>
        <v>0</v>
      </c>
      <c r="K63" s="6">
        <f t="shared" si="4"/>
        <v>0</v>
      </c>
    </row>
    <row r="64" spans="1:15" x14ac:dyDescent="0.15">
      <c r="A64" s="5"/>
    </row>
    <row r="65" spans="1:10" x14ac:dyDescent="0.15">
      <c r="A65" s="1" t="s">
        <v>78</v>
      </c>
      <c r="J65" s="1"/>
    </row>
    <row r="66" spans="1:10" x14ac:dyDescent="0.15">
      <c r="A66" s="1"/>
      <c r="J66" s="1"/>
    </row>
    <row r="67" spans="1:10" x14ac:dyDescent="0.15">
      <c r="A67" s="1"/>
      <c r="J67" s="1"/>
    </row>
    <row r="68" spans="1:10" x14ac:dyDescent="0.15">
      <c r="A68" s="5"/>
    </row>
    <row r="69" spans="1:10" x14ac:dyDescent="0.15">
      <c r="A69" s="1"/>
      <c r="B69" s="1"/>
      <c r="C69" s="1"/>
      <c r="D69" s="1"/>
      <c r="E69" s="1"/>
      <c r="F69" s="1"/>
      <c r="G69" s="1"/>
      <c r="H69" s="1"/>
      <c r="I69" s="1"/>
      <c r="J69" s="1"/>
    </row>
    <row r="70" spans="1:10" x14ac:dyDescent="0.15">
      <c r="A70" s="1"/>
      <c r="B70" s="1"/>
      <c r="C70" s="1"/>
      <c r="D70" s="1"/>
      <c r="E70" s="1"/>
      <c r="F70" s="1"/>
      <c r="G70" s="1"/>
      <c r="H70" s="1"/>
      <c r="I70" s="1"/>
      <c r="J70" s="1"/>
    </row>
    <row r="71" spans="1:10" x14ac:dyDescent="0.15">
      <c r="A71" s="1"/>
    </row>
  </sheetData>
  <conditionalFormatting sqref="A3:K63">
    <cfRule type="expression" dxfId="0" priority="1" stopIfTrue="1">
      <formula>MOD(ROW(),2)=0</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Summary by Prefecture</vt:lpstr>
      <vt:lpstr>Summary by Year</vt:lpstr>
      <vt:lpstr>B-T</vt:lpstr>
      <vt:lpstr>Atsushi solo</vt:lpstr>
      <vt:lpstr>Lucy</vt:lpstr>
      <vt:lpstr>The Mortal</vt:lpstr>
      <vt:lpstr>Schaft</vt:lpstr>
      <vt:lpstr>Schwein</vt:lpstr>
      <vt:lpstr>Wild Wise Apes</vt:lpstr>
      <vt:lpstr>Yagami Toll</vt:lpstr>
      <vt:lpstr>Years</vt:lpstr>
      <vt:lpstr>YearTotal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Skullet</dc:creator>
  <cp:lastModifiedBy>M. Walton</cp:lastModifiedBy>
  <dcterms:created xsi:type="dcterms:W3CDTF">2007-05-13T15:30:10Z</dcterms:created>
  <dcterms:modified xsi:type="dcterms:W3CDTF">2024-05-05T16:04:31Z</dcterms:modified>
</cp:coreProperties>
</file>